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.Pucite\Desktop\PIETEIKUMI 2021\Jauna mape\"/>
    </mc:Choice>
  </mc:AlternateContent>
  <xr:revisionPtr revIDLastSave="0" documentId="8_{3A78FB96-B665-40D4-AD01-CC605774A867}" xr6:coauthVersionLast="46" xr6:coauthVersionMax="46" xr10:uidLastSave="{00000000-0000-0000-0000-000000000000}"/>
  <bookViews>
    <workbookView xWindow="1080" yWindow="1080" windowWidth="21600" windowHeight="11385" tabRatio="638" xr2:uid="{00000000-000D-0000-FFFF-FFFF00000000}"/>
  </bookViews>
  <sheets>
    <sheet name="ELT" sheetId="38" r:id="rId1"/>
  </sheets>
  <definedNames>
    <definedName name="_xlnm._FilterDatabase" localSheetId="0" hidden="1">ELT!$A$11:$P$51</definedName>
    <definedName name="_xlnm.Print_Area" localSheetId="0">ELT!$A$1:$P$58</definedName>
    <definedName name="_xlnm.Print_Titles" localSheetId="0">ELT!$11:$11</definedName>
  </definedNames>
  <calcPr calcId="191029"/>
</workbook>
</file>

<file path=xl/calcChain.xml><?xml version="1.0" encoding="utf-8"?>
<calcChain xmlns="http://schemas.openxmlformats.org/spreadsheetml/2006/main">
  <c r="O13" i="38" l="1"/>
  <c r="M13" i="38"/>
  <c r="K13" i="38"/>
  <c r="F14" i="38"/>
  <c r="M14" i="38"/>
  <c r="L14" i="38"/>
  <c r="F17" i="38"/>
  <c r="K43" i="38" l="1"/>
  <c r="L43" i="38"/>
  <c r="M43" i="38"/>
  <c r="N43" i="38"/>
  <c r="O43" i="38"/>
  <c r="P43" i="38" l="1"/>
  <c r="K14" i="38"/>
  <c r="N14" i="38"/>
  <c r="O14" i="38"/>
  <c r="F15" i="38"/>
  <c r="L15" i="38" s="1"/>
  <c r="K15" i="38"/>
  <c r="M15" i="38"/>
  <c r="N15" i="38"/>
  <c r="O15" i="38"/>
  <c r="F16" i="38"/>
  <c r="L16" i="38" s="1"/>
  <c r="K16" i="38"/>
  <c r="M16" i="38"/>
  <c r="N16" i="38"/>
  <c r="O16" i="38"/>
  <c r="L17" i="38"/>
  <c r="K17" i="38"/>
  <c r="M17" i="38"/>
  <c r="N17" i="38"/>
  <c r="O17" i="38"/>
  <c r="F18" i="38"/>
  <c r="L18" i="38" s="1"/>
  <c r="K18" i="38"/>
  <c r="M18" i="38"/>
  <c r="N18" i="38"/>
  <c r="O18" i="38"/>
  <c r="F19" i="38"/>
  <c r="L19" i="38" s="1"/>
  <c r="K19" i="38"/>
  <c r="M19" i="38"/>
  <c r="N19" i="38"/>
  <c r="O19" i="38"/>
  <c r="F20" i="38"/>
  <c r="L20" i="38" s="1"/>
  <c r="K20" i="38"/>
  <c r="M20" i="38"/>
  <c r="N20" i="38"/>
  <c r="O20" i="38"/>
  <c r="F21" i="38"/>
  <c r="L21" i="38" s="1"/>
  <c r="K21" i="38"/>
  <c r="M21" i="38"/>
  <c r="N21" i="38"/>
  <c r="O21" i="38"/>
  <c r="F22" i="38"/>
  <c r="L22" i="38" s="1"/>
  <c r="K22" i="38"/>
  <c r="M22" i="38"/>
  <c r="N22" i="38"/>
  <c r="O22" i="38"/>
  <c r="F23" i="38"/>
  <c r="L23" i="38" s="1"/>
  <c r="K23" i="38"/>
  <c r="M23" i="38"/>
  <c r="N23" i="38"/>
  <c r="O23" i="38"/>
  <c r="F24" i="38"/>
  <c r="L24" i="38" s="1"/>
  <c r="K24" i="38"/>
  <c r="M24" i="38"/>
  <c r="N24" i="38"/>
  <c r="O24" i="38"/>
  <c r="F25" i="38"/>
  <c r="L25" i="38" s="1"/>
  <c r="K25" i="38"/>
  <c r="M25" i="38"/>
  <c r="N25" i="38"/>
  <c r="O25" i="38"/>
  <c r="F26" i="38"/>
  <c r="L26" i="38" s="1"/>
  <c r="K26" i="38"/>
  <c r="M26" i="38"/>
  <c r="N26" i="38"/>
  <c r="O26" i="38"/>
  <c r="F27" i="38"/>
  <c r="L27" i="38" s="1"/>
  <c r="K27" i="38"/>
  <c r="M27" i="38"/>
  <c r="N27" i="38"/>
  <c r="O27" i="38"/>
  <c r="F28" i="38"/>
  <c r="L28" i="38" s="1"/>
  <c r="K28" i="38"/>
  <c r="M28" i="38"/>
  <c r="N28" i="38"/>
  <c r="O28" i="38"/>
  <c r="F29" i="38"/>
  <c r="L29" i="38" s="1"/>
  <c r="K29" i="38"/>
  <c r="M29" i="38"/>
  <c r="N29" i="38"/>
  <c r="O29" i="38"/>
  <c r="F30" i="38"/>
  <c r="L30" i="38" s="1"/>
  <c r="K30" i="38"/>
  <c r="M30" i="38"/>
  <c r="N30" i="38"/>
  <c r="O30" i="38"/>
  <c r="F31" i="38"/>
  <c r="L31" i="38" s="1"/>
  <c r="K31" i="38"/>
  <c r="M31" i="38"/>
  <c r="N31" i="38"/>
  <c r="O31" i="38"/>
  <c r="F32" i="38"/>
  <c r="L32" i="38" s="1"/>
  <c r="K32" i="38"/>
  <c r="M32" i="38"/>
  <c r="N32" i="38"/>
  <c r="O32" i="38"/>
  <c r="F33" i="38"/>
  <c r="L33" i="38" s="1"/>
  <c r="K33" i="38"/>
  <c r="M33" i="38"/>
  <c r="N33" i="38"/>
  <c r="O33" i="38"/>
  <c r="F34" i="38"/>
  <c r="L34" i="38" s="1"/>
  <c r="K34" i="38"/>
  <c r="M34" i="38"/>
  <c r="N34" i="38"/>
  <c r="O34" i="38"/>
  <c r="F36" i="38"/>
  <c r="L36" i="38" s="1"/>
  <c r="K36" i="38"/>
  <c r="M36" i="38"/>
  <c r="N36" i="38"/>
  <c r="O36" i="38"/>
  <c r="F37" i="38"/>
  <c r="L37" i="38" s="1"/>
  <c r="K37" i="38"/>
  <c r="M37" i="38"/>
  <c r="N37" i="38"/>
  <c r="O37" i="38"/>
  <c r="F38" i="38"/>
  <c r="L38" i="38" s="1"/>
  <c r="K38" i="38"/>
  <c r="M38" i="38"/>
  <c r="N38" i="38"/>
  <c r="O38" i="38"/>
  <c r="F39" i="38"/>
  <c r="L39" i="38" s="1"/>
  <c r="K39" i="38"/>
  <c r="M39" i="38"/>
  <c r="N39" i="38"/>
  <c r="O39" i="38"/>
  <c r="F40" i="38"/>
  <c r="L40" i="38" s="1"/>
  <c r="K40" i="38"/>
  <c r="M40" i="38"/>
  <c r="N40" i="38"/>
  <c r="O40" i="38"/>
  <c r="F41" i="38"/>
  <c r="L41" i="38" s="1"/>
  <c r="K41" i="38"/>
  <c r="M41" i="38"/>
  <c r="N41" i="38"/>
  <c r="O41" i="38"/>
  <c r="F42" i="38"/>
  <c r="L42" i="38" s="1"/>
  <c r="K42" i="38"/>
  <c r="M42" i="38"/>
  <c r="N42" i="38"/>
  <c r="O42" i="38"/>
  <c r="F44" i="38"/>
  <c r="L44" i="38" s="1"/>
  <c r="K44" i="38"/>
  <c r="M44" i="38"/>
  <c r="N44" i="38"/>
  <c r="O44" i="38"/>
  <c r="F45" i="38"/>
  <c r="L45" i="38" s="1"/>
  <c r="K45" i="38"/>
  <c r="M45" i="38"/>
  <c r="N45" i="38"/>
  <c r="O45" i="38"/>
  <c r="F46" i="38"/>
  <c r="L46" i="38" s="1"/>
  <c r="K46" i="38"/>
  <c r="M46" i="38"/>
  <c r="N46" i="38"/>
  <c r="O46" i="38"/>
  <c r="F47" i="38"/>
  <c r="L47" i="38" s="1"/>
  <c r="K47" i="38"/>
  <c r="M47" i="38"/>
  <c r="N47" i="38"/>
  <c r="O47" i="38"/>
  <c r="F48" i="38"/>
  <c r="L48" i="38" s="1"/>
  <c r="K48" i="38"/>
  <c r="M48" i="38"/>
  <c r="N48" i="38"/>
  <c r="O48" i="38"/>
  <c r="F49" i="38"/>
  <c r="L49" i="38" s="1"/>
  <c r="K49" i="38"/>
  <c r="M49" i="38"/>
  <c r="N49" i="38"/>
  <c r="O49" i="38"/>
  <c r="P17" i="38" l="1"/>
  <c r="P14" i="38"/>
  <c r="P45" i="38"/>
  <c r="P29" i="38"/>
  <c r="P25" i="38"/>
  <c r="P41" i="38"/>
  <c r="P19" i="38"/>
  <c r="P37" i="38"/>
  <c r="P24" i="38"/>
  <c r="P21" i="38"/>
  <c r="P49" i="38"/>
  <c r="P46" i="38"/>
  <c r="P33" i="38"/>
  <c r="P30" i="38"/>
  <c r="P34" i="38"/>
  <c r="P28" i="38"/>
  <c r="P18" i="38"/>
  <c r="P38" i="38"/>
  <c r="P22" i="38"/>
  <c r="P42" i="38"/>
  <c r="P26" i="38"/>
  <c r="P23" i="38"/>
  <c r="P48" i="38"/>
  <c r="P44" i="38"/>
  <c r="P40" i="38"/>
  <c r="P36" i="38"/>
  <c r="P32" i="38"/>
  <c r="P27" i="38"/>
  <c r="P16" i="38"/>
  <c r="P47" i="38"/>
  <c r="P39" i="38"/>
  <c r="P31" i="38"/>
  <c r="P20" i="38"/>
  <c r="P15" i="38"/>
  <c r="F13" i="38" l="1"/>
  <c r="N13" i="38" l="1"/>
  <c r="P13" i="38" s="1"/>
  <c r="L13" i="38"/>
  <c r="L50" i="38" l="1"/>
  <c r="O50" i="38"/>
  <c r="N50" i="38"/>
  <c r="P50" i="38" l="1"/>
  <c r="M50" i="38"/>
  <c r="O8" i="38" l="1"/>
</calcChain>
</file>

<file path=xl/sharedStrings.xml><?xml version="1.0" encoding="utf-8"?>
<sst xmlns="http://schemas.openxmlformats.org/spreadsheetml/2006/main" count="104" uniqueCount="71">
  <si>
    <t>Būves nosaukums</t>
  </si>
  <si>
    <t>Objekta nosaukums</t>
  </si>
  <si>
    <t>Objekta adrese</t>
  </si>
  <si>
    <t>Daudzums</t>
  </si>
  <si>
    <t>Pasūtījuma Nr.</t>
  </si>
  <si>
    <t>(paraksts un tā atšifrējums, datums)</t>
  </si>
  <si>
    <t>Nr.p.k.</t>
  </si>
  <si>
    <t>Mērvienība</t>
  </si>
  <si>
    <t>Kods</t>
  </si>
  <si>
    <t>Tāmes izmaksas</t>
  </si>
  <si>
    <t>laika norma (c/h)</t>
  </si>
  <si>
    <t>darbietilpība (c/h)</t>
  </si>
  <si>
    <t>Piezīmes:</t>
  </si>
  <si>
    <t>euro</t>
  </si>
  <si>
    <t>m</t>
  </si>
  <si>
    <t>Tiešās izmaksas kopā, t.sk. darba devēja sociālais nodoklis (%)</t>
  </si>
  <si>
    <t>darba alga</t>
  </si>
  <si>
    <t>būvizstrādājumi</t>
  </si>
  <si>
    <t>mehānismi</t>
  </si>
  <si>
    <t>(būvdarbu veids vai konstruktīvā elementa nosaukums)</t>
  </si>
  <si>
    <t>Būvdarbu nosaukums</t>
  </si>
  <si>
    <t>darba samaksas likme (euro/h)</t>
  </si>
  <si>
    <t>kopā</t>
  </si>
  <si>
    <t>summa</t>
  </si>
  <si>
    <t>EPL digitālā uzmērīšana</t>
  </si>
  <si>
    <t>Rakšanas atļaujas saņemšana</t>
  </si>
  <si>
    <t>Darbu izmaksas</t>
  </si>
  <si>
    <t>Materiālu izmaksas</t>
  </si>
  <si>
    <t>Tranšeja - bedre kabeļa vai citu apakšzemes komunikāciju apsekošanai (šufrēšana)</t>
  </si>
  <si>
    <t>gab</t>
  </si>
  <si>
    <t>Tranšejas rakšana un aizbēršana 0,7m dziļumā</t>
  </si>
  <si>
    <t>Plastmasas caurules guldīšana gatavā tranšejā</t>
  </si>
  <si>
    <t>Teritorijas laiekārtošana, iekļaujot melnzemes un sēklas izmaksas</t>
  </si>
  <si>
    <t>m2</t>
  </si>
  <si>
    <t>Kabeļa brīdinājuma lentas ieklāšana</t>
  </si>
  <si>
    <t>ZS kabeļa līdz 35mm2 ievēršana caurulē</t>
  </si>
  <si>
    <t>ZS sausā kabeļa līz 35mm2 gala apdares monāža</t>
  </si>
  <si>
    <t>Kabeļa NYY-J 3x1,5mm2 montāža balstā</t>
  </si>
  <si>
    <t>Bedres rakšana un aizbēršana apgaismojuma balstam</t>
  </si>
  <si>
    <t>ZS kabeļa līdz 35mm2 montāžas balstā</t>
  </si>
  <si>
    <t>Metāla apgaismojuma balsta montāža</t>
  </si>
  <si>
    <t>Stabu pamatnes montāža gatavā bedrē</t>
  </si>
  <si>
    <t>Gaismekļu montāža</t>
  </si>
  <si>
    <t>Automātslēdža montāža apgaismes balsta kārbā</t>
  </si>
  <si>
    <t>Apgaismojuma balsta zemējuma izbūve</t>
  </si>
  <si>
    <t>kompl</t>
  </si>
  <si>
    <t>Tehniskās dokumentācijas izgatavošana</t>
  </si>
  <si>
    <t>objekts</t>
  </si>
  <si>
    <t>Trases nospraušana</t>
  </si>
  <si>
    <t>Neparedzētie darbi</t>
  </si>
  <si>
    <t>Koka ar diametru līdz 12cm nozāģēšana, sakņu izraušana</t>
  </si>
  <si>
    <t>koks</t>
  </si>
  <si>
    <t>Koka ar diametru virs 12cm nozāģēšana, sakņu izraušana</t>
  </si>
  <si>
    <t>0,4kV kabelis ar vara dzīslām NYY-J 3x1,5mm2</t>
  </si>
  <si>
    <t>0,4kV kabelis ar alumīnija dzīslām AXPK-4x16mm2</t>
  </si>
  <si>
    <t>Kabeļa gala apdare EPKT-0015</t>
  </si>
  <si>
    <t>Tērauda balsts cinkots h=7,1</t>
  </si>
  <si>
    <t>Konsole L-veida 2.0/1.5/15 cinkots</t>
  </si>
  <si>
    <t>Apgaismojuma balsta pamatne P-1.3</t>
  </si>
  <si>
    <t>Gumijas blīve pamatam</t>
  </si>
  <si>
    <t>Aizsardzības automats balstā 1B6A</t>
  </si>
  <si>
    <t>Savienojuma spailes balstā T16mm2</t>
  </si>
  <si>
    <t>Kabeļa aizsargcaurule D50mm, 450N</t>
  </si>
  <si>
    <t>Zemējums apgaismojuma balstam</t>
  </si>
  <si>
    <t>Neparedzētie materiāli</t>
  </si>
  <si>
    <t>Gaismeklis Stork Little Brother 76W 48 LED SRL 076 740 L20</t>
  </si>
  <si>
    <t>gb</t>
  </si>
  <si>
    <t xml:space="preserve">Lokālā tāme Nr. </t>
  </si>
  <si>
    <t>Druvienas pagasta centra apgaismojuma ierīkošana</t>
  </si>
  <si>
    <t>Druviena, Druvienas pagasts, Gulbenes novads</t>
  </si>
  <si>
    <r>
      <t xml:space="preserve">Tāme sastādīta </t>
    </r>
    <r>
      <rPr>
        <u/>
        <sz val="10"/>
        <color theme="1"/>
        <rFont val="Times New Roman"/>
        <family val="1"/>
        <charset val="186"/>
      </rPr>
      <t>2021.</t>
    </r>
    <r>
      <rPr>
        <sz val="10"/>
        <color theme="1"/>
        <rFont val="Times New Roman"/>
        <family val="1"/>
        <charset val="186"/>
      </rPr>
      <t xml:space="preserve"> gada tirgus cenās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</si>
</sst>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u/>
      <sz val="8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0"/>
      <name val="Arial"/>
      <family val="2"/>
    </font>
    <font>
      <b/>
      <sz val="9"/>
      <color rgb="FFFF0000"/>
      <name val="Times New Roman"/>
      <family val="1"/>
      <charset val="186"/>
    </font>
    <font>
      <sz val="10"/>
      <name val="Times New Roman"/>
      <family val="1"/>
    </font>
    <font>
      <sz val="10"/>
      <name val="Helv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3" borderId="1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3" fontId="10" fillId="3" borderId="1" xfId="1" applyFont="1" applyFill="1" applyBorder="1"/>
    <xf numFmtId="2" fontId="12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Border="1" applyAlignment="1">
      <alignment vertical="center" wrapText="1"/>
    </xf>
    <xf numFmtId="2" fontId="14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4" fillId="0" borderId="0" xfId="3" applyFont="1" applyFill="1"/>
    <xf numFmtId="1" fontId="10" fillId="2" borderId="1" xfId="3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43" fontId="10" fillId="2" borderId="1" xfId="2" applyFont="1" applyFill="1" applyBorder="1" applyAlignment="1">
      <alignment horizontal="center" vertical="center" wrapText="1"/>
    </xf>
    <xf numFmtId="43" fontId="15" fillId="3" borderId="1" xfId="2" applyFont="1" applyFill="1" applyBorder="1" applyAlignment="1">
      <alignment horizontal="center" vertical="center" wrapText="1"/>
    </xf>
    <xf numFmtId="43" fontId="9" fillId="3" borderId="1" xfId="2" applyFont="1" applyFill="1" applyBorder="1" applyAlignment="1">
      <alignment horizontal="right" vertical="center" wrapText="1"/>
    </xf>
    <xf numFmtId="43" fontId="10" fillId="3" borderId="1" xfId="2" applyFont="1" applyFill="1" applyBorder="1" applyAlignment="1">
      <alignment horizontal="center" vertical="center" wrapText="1"/>
    </xf>
    <xf numFmtId="43" fontId="9" fillId="3" borderId="1" xfId="2" applyNumberFormat="1" applyFont="1" applyFill="1" applyBorder="1" applyAlignment="1">
      <alignment horizontal="right" vertical="center" wrapText="1"/>
    </xf>
    <xf numFmtId="0" fontId="4" fillId="0" borderId="0" xfId="3" applyFont="1" applyFill="1" applyAlignment="1">
      <alignment wrapText="1"/>
    </xf>
    <xf numFmtId="2" fontId="4" fillId="0" borderId="0" xfId="3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center"/>
    </xf>
    <xf numFmtId="2" fontId="9" fillId="0" borderId="1" xfId="3" applyNumberFormat="1" applyFont="1" applyFill="1" applyBorder="1" applyAlignment="1">
      <alignment horizontal="center" vertical="center" textRotation="90" wrapText="1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/>
    <xf numFmtId="0" fontId="4" fillId="4" borderId="0" xfId="0" applyFont="1" applyFill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  <xf numFmtId="43" fontId="4" fillId="4" borderId="0" xfId="0" applyNumberFormat="1" applyFont="1" applyFill="1" applyAlignment="1">
      <alignment horizontal="left"/>
    </xf>
    <xf numFmtId="0" fontId="9" fillId="4" borderId="1" xfId="3" applyFont="1" applyFill="1" applyBorder="1" applyAlignment="1">
      <alignment vertical="center" textRotation="90" wrapText="1"/>
    </xf>
    <xf numFmtId="0" fontId="9" fillId="4" borderId="1" xfId="3" applyFont="1" applyFill="1" applyBorder="1" applyAlignment="1">
      <alignment vertical="center" wrapText="1"/>
    </xf>
    <xf numFmtId="0" fontId="9" fillId="4" borderId="1" xfId="3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right" vertical="center" wrapText="1"/>
    </xf>
    <xf numFmtId="43" fontId="16" fillId="0" borderId="1" xfId="2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5" applyNumberFormat="1" applyFont="1" applyBorder="1" applyAlignment="1">
      <alignment horizontal="left" vertical="center" wrapText="1"/>
    </xf>
    <xf numFmtId="49" fontId="4" fillId="0" borderId="1" xfId="5" applyNumberFormat="1" applyFont="1" applyBorder="1" applyAlignment="1">
      <alignment horizontal="left" vertical="center"/>
    </xf>
    <xf numFmtId="49" fontId="4" fillId="0" borderId="1" xfId="5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right" vertical="center"/>
    </xf>
    <xf numFmtId="49" fontId="16" fillId="0" borderId="1" xfId="4" applyNumberFormat="1" applyFont="1" applyBorder="1" applyAlignment="1">
      <alignment horizontal="right" vertical="center"/>
    </xf>
    <xf numFmtId="49" fontId="4" fillId="0" borderId="1" xfId="4" applyNumberFormat="1" applyFont="1" applyBorder="1" applyAlignment="1">
      <alignment horizontal="right" vertical="center"/>
    </xf>
    <xf numFmtId="0" fontId="19" fillId="0" borderId="0" xfId="0" applyFont="1" applyFill="1"/>
    <xf numFmtId="0" fontId="20" fillId="4" borderId="0" xfId="0" applyFont="1" applyFill="1" applyAlignment="1"/>
    <xf numFmtId="1" fontId="9" fillId="0" borderId="1" xfId="3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/>
    </xf>
    <xf numFmtId="49" fontId="22" fillId="4" borderId="0" xfId="0" applyNumberFormat="1" applyFont="1" applyFill="1" applyAlignment="1"/>
    <xf numFmtId="0" fontId="22" fillId="4" borderId="0" xfId="0" applyFont="1" applyFill="1" applyAlignment="1"/>
    <xf numFmtId="0" fontId="7" fillId="0" borderId="0" xfId="0" applyFont="1"/>
    <xf numFmtId="0" fontId="21" fillId="0" borderId="0" xfId="0" applyFont="1" applyFill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</cellXfs>
  <cellStyles count="9">
    <cellStyle name="Comma 2" xfId="2" xr:uid="{00000000-0005-0000-0000-000000000000}"/>
    <cellStyle name="Comma 2 2" xfId="7" xr:uid="{00000000-0005-0000-0000-000001000000}"/>
    <cellStyle name="Komats" xfId="1" builtinId="3"/>
    <cellStyle name="Normal 2" xfId="3" xr:uid="{00000000-0005-0000-0000-000003000000}"/>
    <cellStyle name="Normal 2 2" xfId="8" xr:uid="{00000000-0005-0000-0000-000004000000}"/>
    <cellStyle name="Normal 3" xfId="4" xr:uid="{00000000-0005-0000-0000-000005000000}"/>
    <cellStyle name="Normal 9" xfId="6" xr:uid="{00000000-0005-0000-0000-000006000000}"/>
    <cellStyle name="Parasts" xfId="0" builtinId="0"/>
    <cellStyle name="Style 1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B54A6FF-AECD-4C86-9F9E-A88389132EE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E2D1D6-3124-4A3D-8B37-77E0016D8684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F58D4E0-E4E0-4D98-8E7F-8EE6AA64FCC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F33DA6A-4B2D-4131-B87B-21C03C97460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262EDFA-7580-4325-8148-A409E9EAE6D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E7E959-46A3-4704-99F8-2BBF455F534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3B09DF7-8FDC-4FD2-A92B-68122168DDF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1867443-7C18-49BD-B4B4-961096CEDE4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D019249-BED0-4351-89D9-5EED5B6BCBB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B3AEA6E4-4C77-4AF4-B6CD-3A9DC13DC3B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61A7D640-AF4C-4B93-8443-EB611D3F5C8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FCB8AD10-66EA-4001-A4FD-75A86EE97CE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E4D6807D-366B-430F-B635-E2A46FBA8E6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34D5B7B-651A-4024-AFA1-CB25447D536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E579655B-CC9D-4306-8735-12AC1D459BB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27FB1397-B3F4-41D4-8F76-3A1FACBA00F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853B61D9-7F10-4D63-9F9D-218384021AA5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AAD319BB-811A-4BED-B73D-1C7BB201562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5325FEB1-B696-41B7-9E6D-75CE2ECEB37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62B1040D-B500-463C-9270-4934CAD060C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D743B969-7AAB-40F3-9A0C-F3A92AF126B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24E3E053-C09B-404E-8110-A94871FF564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DB3044CD-18F6-40E2-A516-190A82A0D96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1E3326E0-3918-4480-BE6D-E0765D3369D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4B02D5E-73FF-4A00-8E89-59224DB6D01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5DB6848C-3577-4D52-A4BE-BA7EE9FBBF2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1085D368-D9FD-4FCF-B95D-842B7CCB298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E32A3399-89AE-403D-8E64-9ADAC0CF98A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B71179F4-8FC7-4CEA-8C28-822DD1B7FA3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7A974045-3880-4598-BD81-2F06367AC45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BE14A082-0E8F-43CB-84BC-86F6AC5302F4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E1B5FC0B-37DB-4F51-A839-D87700FFB9F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B513EBFE-A05F-4103-88A1-A29888DD57F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F3E1964A-8630-40C9-9ED3-21EDD0AE496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6" name="Text Box 36">
          <a:extLst>
            <a:ext uri="{FF2B5EF4-FFF2-40B4-BE49-F238E27FC236}">
              <a16:creationId xmlns:a16="http://schemas.microsoft.com/office/drawing/2014/main" id="{220465B4-D043-4560-959D-3D46DF56DFB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C14F195F-65C6-4340-8C4B-EB16F6CDE35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id="{62DC3103-DA3A-4120-AE0D-4F507B10F5E4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id="{58A74D48-46C9-4CE9-8F04-161C9BC78CD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id="{7143CA3B-3AF6-4D52-9E4F-2C5F76302D5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id="{84900DD1-6A25-4B77-94EE-613E761C45F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id="{424D2621-298C-4D95-91EA-1F63B576980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id="{C7C13981-43F9-41AC-B51C-99C0FF4F91E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id="{3FEE7BB2-2B6E-4565-95E2-D68D4D816CE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CB6FA744-5198-4C43-9C72-6611FDE28D7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id="{31BED49D-606C-4E3B-BC20-CC849001FF3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120FC6AB-DE7F-4DEE-955A-35668A92EC3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id="{E54FAB0B-1B29-4ABB-8C69-BAC277AB8EE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id="{A22DCBD1-707F-452D-BD83-9001BE75121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id="{A604934E-56FB-4B78-A9AF-BD86216FF1E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B04F452A-E06C-4033-BF06-CD5C764CA08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id="{5AA802B0-6E7B-46D7-BD08-738FB1C3868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44C4D7DC-E346-4CBB-B7BD-B6EBA0E8041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D494C272-10DD-4DE3-8771-D0A05E023F5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id="{FFFCAC64-4827-44CB-9CC6-6C727C20018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6" name="Text Box 56">
          <a:extLst>
            <a:ext uri="{FF2B5EF4-FFF2-40B4-BE49-F238E27FC236}">
              <a16:creationId xmlns:a16="http://schemas.microsoft.com/office/drawing/2014/main" id="{28484149-2644-492E-8DD0-620AC3C84637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7" name="Text Box 57">
          <a:extLst>
            <a:ext uri="{FF2B5EF4-FFF2-40B4-BE49-F238E27FC236}">
              <a16:creationId xmlns:a16="http://schemas.microsoft.com/office/drawing/2014/main" id="{2F3EC54C-7517-4ADE-A074-59C61F12916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8" name="Text Box 58">
          <a:extLst>
            <a:ext uri="{FF2B5EF4-FFF2-40B4-BE49-F238E27FC236}">
              <a16:creationId xmlns:a16="http://schemas.microsoft.com/office/drawing/2014/main" id="{F0743BC0-CAFB-4636-B0A2-3473BC169F8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59" name="Text Box 59">
          <a:extLst>
            <a:ext uri="{FF2B5EF4-FFF2-40B4-BE49-F238E27FC236}">
              <a16:creationId xmlns:a16="http://schemas.microsoft.com/office/drawing/2014/main" id="{DFF9D4D9-26E6-43D7-9D17-A5EA76078B1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405A3C70-B648-4A02-8112-E54C8B4DD5B7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8C1071CF-34C4-4E33-9189-E269EBA89B05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5195EA36-97E0-4937-A66D-B27E0CB78DA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98C80654-DC68-40F8-AC7B-BECF05AC7B8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4" name="Text Box 64">
          <a:extLst>
            <a:ext uri="{FF2B5EF4-FFF2-40B4-BE49-F238E27FC236}">
              <a16:creationId xmlns:a16="http://schemas.microsoft.com/office/drawing/2014/main" id="{C421FC03-18FD-42B6-85F3-6D2C7F9680D4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5" name="Text Box 65">
          <a:extLst>
            <a:ext uri="{FF2B5EF4-FFF2-40B4-BE49-F238E27FC236}">
              <a16:creationId xmlns:a16="http://schemas.microsoft.com/office/drawing/2014/main" id="{CBC996C2-E12E-45AD-8373-B57B353461A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6" name="Text Box 66">
          <a:extLst>
            <a:ext uri="{FF2B5EF4-FFF2-40B4-BE49-F238E27FC236}">
              <a16:creationId xmlns:a16="http://schemas.microsoft.com/office/drawing/2014/main" id="{B99EE90F-7401-4248-8D16-95BF14B3CA8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7" name="Text Box 67">
          <a:extLst>
            <a:ext uri="{FF2B5EF4-FFF2-40B4-BE49-F238E27FC236}">
              <a16:creationId xmlns:a16="http://schemas.microsoft.com/office/drawing/2014/main" id="{E58B9715-AFA6-4003-A176-ED52E10538C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8" name="Text Box 68">
          <a:extLst>
            <a:ext uri="{FF2B5EF4-FFF2-40B4-BE49-F238E27FC236}">
              <a16:creationId xmlns:a16="http://schemas.microsoft.com/office/drawing/2014/main" id="{E4DA0D37-1411-44C8-9FC0-3415A0120D15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69" name="Text Box 69">
          <a:extLst>
            <a:ext uri="{FF2B5EF4-FFF2-40B4-BE49-F238E27FC236}">
              <a16:creationId xmlns:a16="http://schemas.microsoft.com/office/drawing/2014/main" id="{41CCDD9F-4A18-4AC8-9788-60D5E9571D29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0" name="Text Box 70">
          <a:extLst>
            <a:ext uri="{FF2B5EF4-FFF2-40B4-BE49-F238E27FC236}">
              <a16:creationId xmlns:a16="http://schemas.microsoft.com/office/drawing/2014/main" id="{D6F497A4-B288-4A6F-B02B-F827C44B08E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1" name="Text Box 71">
          <a:extLst>
            <a:ext uri="{FF2B5EF4-FFF2-40B4-BE49-F238E27FC236}">
              <a16:creationId xmlns:a16="http://schemas.microsoft.com/office/drawing/2014/main" id="{397A3DB5-2027-4A59-A1DE-458FEA8E29FE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2" name="Text Box 72">
          <a:extLst>
            <a:ext uri="{FF2B5EF4-FFF2-40B4-BE49-F238E27FC236}">
              <a16:creationId xmlns:a16="http://schemas.microsoft.com/office/drawing/2014/main" id="{F499A5FE-85DF-4BC5-9654-D0AC6B54572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3" name="Text Box 73">
          <a:extLst>
            <a:ext uri="{FF2B5EF4-FFF2-40B4-BE49-F238E27FC236}">
              <a16:creationId xmlns:a16="http://schemas.microsoft.com/office/drawing/2014/main" id="{4750E541-33A1-46D5-BB32-4EFC15DD186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4" name="Text Box 74">
          <a:extLst>
            <a:ext uri="{FF2B5EF4-FFF2-40B4-BE49-F238E27FC236}">
              <a16:creationId xmlns:a16="http://schemas.microsoft.com/office/drawing/2014/main" id="{814C63E5-89D5-4C83-B4AF-CC3194E69F0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5" name="Text Box 75">
          <a:extLst>
            <a:ext uri="{FF2B5EF4-FFF2-40B4-BE49-F238E27FC236}">
              <a16:creationId xmlns:a16="http://schemas.microsoft.com/office/drawing/2014/main" id="{091903DB-5A2C-4428-B808-5D1DAEC61E7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6" name="Text Box 76">
          <a:extLst>
            <a:ext uri="{FF2B5EF4-FFF2-40B4-BE49-F238E27FC236}">
              <a16:creationId xmlns:a16="http://schemas.microsoft.com/office/drawing/2014/main" id="{15BFDFCE-6A38-4A2C-A91D-92E9B7DCAE35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7" name="Text Box 77">
          <a:extLst>
            <a:ext uri="{FF2B5EF4-FFF2-40B4-BE49-F238E27FC236}">
              <a16:creationId xmlns:a16="http://schemas.microsoft.com/office/drawing/2014/main" id="{10C43B82-B3F2-4F44-9CA6-B207BBE7F17F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8" name="Text Box 78">
          <a:extLst>
            <a:ext uri="{FF2B5EF4-FFF2-40B4-BE49-F238E27FC236}">
              <a16:creationId xmlns:a16="http://schemas.microsoft.com/office/drawing/2014/main" id="{5956520C-4CF8-4978-8D1E-F5DBF5AE55D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79" name="Text Box 79">
          <a:extLst>
            <a:ext uri="{FF2B5EF4-FFF2-40B4-BE49-F238E27FC236}">
              <a16:creationId xmlns:a16="http://schemas.microsoft.com/office/drawing/2014/main" id="{F3F095DB-E52B-4477-A25D-11FB251336C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0" name="Text Box 80">
          <a:extLst>
            <a:ext uri="{FF2B5EF4-FFF2-40B4-BE49-F238E27FC236}">
              <a16:creationId xmlns:a16="http://schemas.microsoft.com/office/drawing/2014/main" id="{5E7D56D1-4288-4773-9AFD-A1116BFD708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1" name="Text Box 81">
          <a:extLst>
            <a:ext uri="{FF2B5EF4-FFF2-40B4-BE49-F238E27FC236}">
              <a16:creationId xmlns:a16="http://schemas.microsoft.com/office/drawing/2014/main" id="{E6DDA995-51AD-42D9-8CBA-28E8F5E50EB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2" name="Text Box 82">
          <a:extLst>
            <a:ext uri="{FF2B5EF4-FFF2-40B4-BE49-F238E27FC236}">
              <a16:creationId xmlns:a16="http://schemas.microsoft.com/office/drawing/2014/main" id="{D87DAC8F-2ADD-413C-AE6D-453051B45BD7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3" name="Text Box 83">
          <a:extLst>
            <a:ext uri="{FF2B5EF4-FFF2-40B4-BE49-F238E27FC236}">
              <a16:creationId xmlns:a16="http://schemas.microsoft.com/office/drawing/2014/main" id="{D72F8E49-6AD6-4699-8570-80F5E4BE206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4" name="Text Box 84">
          <a:extLst>
            <a:ext uri="{FF2B5EF4-FFF2-40B4-BE49-F238E27FC236}">
              <a16:creationId xmlns:a16="http://schemas.microsoft.com/office/drawing/2014/main" id="{5F88935C-0F39-4413-BA7A-C95A35374C08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5" name="Text Box 85">
          <a:extLst>
            <a:ext uri="{FF2B5EF4-FFF2-40B4-BE49-F238E27FC236}">
              <a16:creationId xmlns:a16="http://schemas.microsoft.com/office/drawing/2014/main" id="{5A9F648F-1EED-4435-88DD-151ECB3A7F4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6" name="Text Box 86">
          <a:extLst>
            <a:ext uri="{FF2B5EF4-FFF2-40B4-BE49-F238E27FC236}">
              <a16:creationId xmlns:a16="http://schemas.microsoft.com/office/drawing/2014/main" id="{9002353B-A83F-4BE5-9B1A-69CB1731716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7" name="Text Box 87">
          <a:extLst>
            <a:ext uri="{FF2B5EF4-FFF2-40B4-BE49-F238E27FC236}">
              <a16:creationId xmlns:a16="http://schemas.microsoft.com/office/drawing/2014/main" id="{76B2862C-2E33-42B8-91FA-59766ADF3F22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8" name="Text Box 88">
          <a:extLst>
            <a:ext uri="{FF2B5EF4-FFF2-40B4-BE49-F238E27FC236}">
              <a16:creationId xmlns:a16="http://schemas.microsoft.com/office/drawing/2014/main" id="{3DB3F115-7357-403B-9F81-75E322633543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89" name="Text Box 89">
          <a:extLst>
            <a:ext uri="{FF2B5EF4-FFF2-40B4-BE49-F238E27FC236}">
              <a16:creationId xmlns:a16="http://schemas.microsoft.com/office/drawing/2014/main" id="{2B13A8B5-8F5F-4F02-B551-E83BB5275FF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0" name="Text Box 90">
          <a:extLst>
            <a:ext uri="{FF2B5EF4-FFF2-40B4-BE49-F238E27FC236}">
              <a16:creationId xmlns:a16="http://schemas.microsoft.com/office/drawing/2014/main" id="{4465D4F2-D78A-4182-9568-90241FD72D4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1" name="Text Box 91">
          <a:extLst>
            <a:ext uri="{FF2B5EF4-FFF2-40B4-BE49-F238E27FC236}">
              <a16:creationId xmlns:a16="http://schemas.microsoft.com/office/drawing/2014/main" id="{A18D56C3-AFCF-4F4A-81B2-A26EA00F7CE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2" name="Text Box 92">
          <a:extLst>
            <a:ext uri="{FF2B5EF4-FFF2-40B4-BE49-F238E27FC236}">
              <a16:creationId xmlns:a16="http://schemas.microsoft.com/office/drawing/2014/main" id="{D50128A5-1EAA-4E42-BA5D-5F60F35BA32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3" name="Text Box 93">
          <a:extLst>
            <a:ext uri="{FF2B5EF4-FFF2-40B4-BE49-F238E27FC236}">
              <a16:creationId xmlns:a16="http://schemas.microsoft.com/office/drawing/2014/main" id="{EB33FAEF-7036-41DE-B3CE-3177625ED481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4" name="Text Box 94">
          <a:extLst>
            <a:ext uri="{FF2B5EF4-FFF2-40B4-BE49-F238E27FC236}">
              <a16:creationId xmlns:a16="http://schemas.microsoft.com/office/drawing/2014/main" id="{64729B88-C3A5-44B2-A1E6-8DF791AEB85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5" name="Text Box 95">
          <a:extLst>
            <a:ext uri="{FF2B5EF4-FFF2-40B4-BE49-F238E27FC236}">
              <a16:creationId xmlns:a16="http://schemas.microsoft.com/office/drawing/2014/main" id="{FB46C90C-97BA-4EA2-871F-EA760E68F70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6" name="Text Box 96">
          <a:extLst>
            <a:ext uri="{FF2B5EF4-FFF2-40B4-BE49-F238E27FC236}">
              <a16:creationId xmlns:a16="http://schemas.microsoft.com/office/drawing/2014/main" id="{C3F7E77A-04C8-4201-888B-0BF5295DA17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7" name="Text Box 97">
          <a:extLst>
            <a:ext uri="{FF2B5EF4-FFF2-40B4-BE49-F238E27FC236}">
              <a16:creationId xmlns:a16="http://schemas.microsoft.com/office/drawing/2014/main" id="{6ECCA090-D911-4F0C-8C68-5ADF9E5BB64B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8" name="Text Box 98">
          <a:extLst>
            <a:ext uri="{FF2B5EF4-FFF2-40B4-BE49-F238E27FC236}">
              <a16:creationId xmlns:a16="http://schemas.microsoft.com/office/drawing/2014/main" id="{A03B2A53-B44A-4FC0-9137-35F093776EBD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99" name="Text Box 99">
          <a:extLst>
            <a:ext uri="{FF2B5EF4-FFF2-40B4-BE49-F238E27FC236}">
              <a16:creationId xmlns:a16="http://schemas.microsoft.com/office/drawing/2014/main" id="{5EC9949B-0A74-481A-AF5C-8EF77845F090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00" name="Text Box 100">
          <a:extLst>
            <a:ext uri="{FF2B5EF4-FFF2-40B4-BE49-F238E27FC236}">
              <a16:creationId xmlns:a16="http://schemas.microsoft.com/office/drawing/2014/main" id="{4C631832-05FC-4592-8F76-239CED175B66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01" name="Text Box 101">
          <a:extLst>
            <a:ext uri="{FF2B5EF4-FFF2-40B4-BE49-F238E27FC236}">
              <a16:creationId xmlns:a16="http://schemas.microsoft.com/office/drawing/2014/main" id="{C44B8D61-3DEC-46DB-99D4-26B11ED2B09C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11</xdr:row>
      <xdr:rowOff>0</xdr:rowOff>
    </xdr:from>
    <xdr:to>
      <xdr:col>2</xdr:col>
      <xdr:colOff>0</xdr:colOff>
      <xdr:row>12</xdr:row>
      <xdr:rowOff>47625</xdr:rowOff>
    </xdr:to>
    <xdr:sp macro="" textlink="">
      <xdr:nvSpPr>
        <xdr:cNvPr id="102" name="Text Box 102">
          <a:extLst>
            <a:ext uri="{FF2B5EF4-FFF2-40B4-BE49-F238E27FC236}">
              <a16:creationId xmlns:a16="http://schemas.microsoft.com/office/drawing/2014/main" id="{0FF041A1-1B86-4DA0-8DC6-EBE21A1ACEAA}"/>
            </a:ext>
          </a:extLst>
        </xdr:cNvPr>
        <xdr:cNvSpPr txBox="1">
          <a:spLocks noChangeArrowheads="1"/>
        </xdr:cNvSpPr>
      </xdr:nvSpPr>
      <xdr:spPr bwMode="auto">
        <a:xfrm>
          <a:off x="790575" y="2819400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10BF847C-79A8-4CBB-8B71-19CCE95214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D83AB5A3-5021-4ECD-8564-D5542DDBCD7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39A46589-AC78-46F1-93DD-9375AA4BC17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D32A0D5D-81E1-48F8-BD01-14BD85B7765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E6C7A5FE-7C70-4F52-BF06-C72A5EC1FA1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8" name="Text Box 7">
          <a:extLst>
            <a:ext uri="{FF2B5EF4-FFF2-40B4-BE49-F238E27FC236}">
              <a16:creationId xmlns:a16="http://schemas.microsoft.com/office/drawing/2014/main" id="{CF1727C8-69B0-4D92-96D1-A2D63E914D8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BB873853-7627-4A32-A546-4E4B66D8373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4658BD45-8A60-4775-8F91-C9B84B0F75A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1" name="Text Box 10">
          <a:extLst>
            <a:ext uri="{FF2B5EF4-FFF2-40B4-BE49-F238E27FC236}">
              <a16:creationId xmlns:a16="http://schemas.microsoft.com/office/drawing/2014/main" id="{32169E46-C18B-407C-904A-D3A5EB38A47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09946F93-F9F8-4CD5-B797-EE35945224C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3" name="Text Box 12">
          <a:extLst>
            <a:ext uri="{FF2B5EF4-FFF2-40B4-BE49-F238E27FC236}">
              <a16:creationId xmlns:a16="http://schemas.microsoft.com/office/drawing/2014/main" id="{7E1D8D00-A51F-430F-9CC1-8BF10E5BC4C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4" name="Text Box 13">
          <a:extLst>
            <a:ext uri="{FF2B5EF4-FFF2-40B4-BE49-F238E27FC236}">
              <a16:creationId xmlns:a16="http://schemas.microsoft.com/office/drawing/2014/main" id="{8A7F8FA1-8DBE-447E-A87D-290F5B13A9E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4DDB5A6E-FB71-46ED-A5E1-EB65275AE71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7DEF9622-C50A-42C8-B961-E9C599CB681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630CE590-5CD5-4047-BE4A-9B9350A7DBA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8" name="Text Box 17">
          <a:extLst>
            <a:ext uri="{FF2B5EF4-FFF2-40B4-BE49-F238E27FC236}">
              <a16:creationId xmlns:a16="http://schemas.microsoft.com/office/drawing/2014/main" id="{FE297586-2526-4AE8-8952-F834E6D2608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19" name="Text Box 18">
          <a:extLst>
            <a:ext uri="{FF2B5EF4-FFF2-40B4-BE49-F238E27FC236}">
              <a16:creationId xmlns:a16="http://schemas.microsoft.com/office/drawing/2014/main" id="{7AF685EA-D585-420D-9CBD-5C201BB3945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5011F7AE-AC29-4407-B898-D78645277F7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C646B253-6B0E-4D80-B9BB-DF10435D61D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BD1F69E7-2BA4-4ECA-8DF2-F7B8B7583CC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2D01B56B-F863-4299-932B-67DCDE3C4E7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4" name="Text Box 23">
          <a:extLst>
            <a:ext uri="{FF2B5EF4-FFF2-40B4-BE49-F238E27FC236}">
              <a16:creationId xmlns:a16="http://schemas.microsoft.com/office/drawing/2014/main" id="{DC64E9E4-9932-4C1C-8851-176C8ECD90E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5" name="Text Box 24">
          <a:extLst>
            <a:ext uri="{FF2B5EF4-FFF2-40B4-BE49-F238E27FC236}">
              <a16:creationId xmlns:a16="http://schemas.microsoft.com/office/drawing/2014/main" id="{E231B05F-E10E-4D83-ADBE-3127DF9C7DA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6" name="Text Box 25">
          <a:extLst>
            <a:ext uri="{FF2B5EF4-FFF2-40B4-BE49-F238E27FC236}">
              <a16:creationId xmlns:a16="http://schemas.microsoft.com/office/drawing/2014/main" id="{71C5BEE7-9133-46CD-A85E-5ABB0E0DDC8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7" name="Text Box 26">
          <a:extLst>
            <a:ext uri="{FF2B5EF4-FFF2-40B4-BE49-F238E27FC236}">
              <a16:creationId xmlns:a16="http://schemas.microsoft.com/office/drawing/2014/main" id="{8E75F21F-7A3B-4CBC-887A-1D21D6C833F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8" name="Text Box 27">
          <a:extLst>
            <a:ext uri="{FF2B5EF4-FFF2-40B4-BE49-F238E27FC236}">
              <a16:creationId xmlns:a16="http://schemas.microsoft.com/office/drawing/2014/main" id="{2C74C8A3-A06F-47F9-B199-565E6F43719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29" name="Text Box 28">
          <a:extLst>
            <a:ext uri="{FF2B5EF4-FFF2-40B4-BE49-F238E27FC236}">
              <a16:creationId xmlns:a16="http://schemas.microsoft.com/office/drawing/2014/main" id="{38384870-A944-40FB-B695-D546EF1BF05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0" name="Text Box 29">
          <a:extLst>
            <a:ext uri="{FF2B5EF4-FFF2-40B4-BE49-F238E27FC236}">
              <a16:creationId xmlns:a16="http://schemas.microsoft.com/office/drawing/2014/main" id="{8EC6F917-86D8-4616-81CD-A43DB4EDF87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1" name="Text Box 30">
          <a:extLst>
            <a:ext uri="{FF2B5EF4-FFF2-40B4-BE49-F238E27FC236}">
              <a16:creationId xmlns:a16="http://schemas.microsoft.com/office/drawing/2014/main" id="{98D07F97-E7B8-471C-9D51-016711B9471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2" name="Text Box 31">
          <a:extLst>
            <a:ext uri="{FF2B5EF4-FFF2-40B4-BE49-F238E27FC236}">
              <a16:creationId xmlns:a16="http://schemas.microsoft.com/office/drawing/2014/main" id="{15180BCC-967C-43CF-A489-3CEDDAD5D78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3" name="Text Box 32">
          <a:extLst>
            <a:ext uri="{FF2B5EF4-FFF2-40B4-BE49-F238E27FC236}">
              <a16:creationId xmlns:a16="http://schemas.microsoft.com/office/drawing/2014/main" id="{D3F881FD-6FA5-4370-82EB-4413A32D67D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4" name="Text Box 33">
          <a:extLst>
            <a:ext uri="{FF2B5EF4-FFF2-40B4-BE49-F238E27FC236}">
              <a16:creationId xmlns:a16="http://schemas.microsoft.com/office/drawing/2014/main" id="{0C1C60A5-4D79-49C2-BAC1-85FEDF1538B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5" name="Text Box 34">
          <a:extLst>
            <a:ext uri="{FF2B5EF4-FFF2-40B4-BE49-F238E27FC236}">
              <a16:creationId xmlns:a16="http://schemas.microsoft.com/office/drawing/2014/main" id="{34A4323C-615A-4F14-8BCB-CA127F31D87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6" name="Text Box 35">
          <a:extLst>
            <a:ext uri="{FF2B5EF4-FFF2-40B4-BE49-F238E27FC236}">
              <a16:creationId xmlns:a16="http://schemas.microsoft.com/office/drawing/2014/main" id="{A72839B1-5313-4E38-B35B-FFA75833EDA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7" name="Text Box 36">
          <a:extLst>
            <a:ext uri="{FF2B5EF4-FFF2-40B4-BE49-F238E27FC236}">
              <a16:creationId xmlns:a16="http://schemas.microsoft.com/office/drawing/2014/main" id="{70FA5AF2-E9C8-46D8-9706-BD38A3B9158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8" name="Text Box 37">
          <a:extLst>
            <a:ext uri="{FF2B5EF4-FFF2-40B4-BE49-F238E27FC236}">
              <a16:creationId xmlns:a16="http://schemas.microsoft.com/office/drawing/2014/main" id="{2A747EE7-764E-4E75-857B-DCAE178C26F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39" name="Text Box 38">
          <a:extLst>
            <a:ext uri="{FF2B5EF4-FFF2-40B4-BE49-F238E27FC236}">
              <a16:creationId xmlns:a16="http://schemas.microsoft.com/office/drawing/2014/main" id="{7746B682-23C6-4B61-8DC8-77A9FF21405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0" name="Text Box 39">
          <a:extLst>
            <a:ext uri="{FF2B5EF4-FFF2-40B4-BE49-F238E27FC236}">
              <a16:creationId xmlns:a16="http://schemas.microsoft.com/office/drawing/2014/main" id="{883C4492-9D8A-4E3B-A13E-9BC29B5ECEA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1" name="Text Box 40">
          <a:extLst>
            <a:ext uri="{FF2B5EF4-FFF2-40B4-BE49-F238E27FC236}">
              <a16:creationId xmlns:a16="http://schemas.microsoft.com/office/drawing/2014/main" id="{4F6C8A36-8136-4D6C-8041-E08640FA6B0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2" name="Text Box 41">
          <a:extLst>
            <a:ext uri="{FF2B5EF4-FFF2-40B4-BE49-F238E27FC236}">
              <a16:creationId xmlns:a16="http://schemas.microsoft.com/office/drawing/2014/main" id="{4768CF5E-0A77-4EDE-A6D9-84838F9F15E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3" name="Text Box 42">
          <a:extLst>
            <a:ext uri="{FF2B5EF4-FFF2-40B4-BE49-F238E27FC236}">
              <a16:creationId xmlns:a16="http://schemas.microsoft.com/office/drawing/2014/main" id="{3CB25D54-B012-456F-8CAE-79399D460F3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4" name="Text Box 43">
          <a:extLst>
            <a:ext uri="{FF2B5EF4-FFF2-40B4-BE49-F238E27FC236}">
              <a16:creationId xmlns:a16="http://schemas.microsoft.com/office/drawing/2014/main" id="{2F89AC89-758C-477A-AFDC-B8BC3375DE8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5" name="Text Box 44">
          <a:extLst>
            <a:ext uri="{FF2B5EF4-FFF2-40B4-BE49-F238E27FC236}">
              <a16:creationId xmlns:a16="http://schemas.microsoft.com/office/drawing/2014/main" id="{BC5F9E8E-9468-4827-A042-291D362CD1E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6" name="Text Box 45">
          <a:extLst>
            <a:ext uri="{FF2B5EF4-FFF2-40B4-BE49-F238E27FC236}">
              <a16:creationId xmlns:a16="http://schemas.microsoft.com/office/drawing/2014/main" id="{5A548612-C67F-47DD-8227-5B349EE4E5E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7" name="Text Box 46">
          <a:extLst>
            <a:ext uri="{FF2B5EF4-FFF2-40B4-BE49-F238E27FC236}">
              <a16:creationId xmlns:a16="http://schemas.microsoft.com/office/drawing/2014/main" id="{676A699F-6499-46FE-AF89-66D4CF02A18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8" name="Text Box 47">
          <a:extLst>
            <a:ext uri="{FF2B5EF4-FFF2-40B4-BE49-F238E27FC236}">
              <a16:creationId xmlns:a16="http://schemas.microsoft.com/office/drawing/2014/main" id="{56CBAAE2-C01A-48D4-B2F6-435F6EEAF2A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49" name="Text Box 48">
          <a:extLst>
            <a:ext uri="{FF2B5EF4-FFF2-40B4-BE49-F238E27FC236}">
              <a16:creationId xmlns:a16="http://schemas.microsoft.com/office/drawing/2014/main" id="{6717894A-2ACE-4505-B302-648C46E06A2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0" name="Text Box 49">
          <a:extLst>
            <a:ext uri="{FF2B5EF4-FFF2-40B4-BE49-F238E27FC236}">
              <a16:creationId xmlns:a16="http://schemas.microsoft.com/office/drawing/2014/main" id="{8709D061-14EF-4188-925B-95677F88A03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1" name="Text Box 50">
          <a:extLst>
            <a:ext uri="{FF2B5EF4-FFF2-40B4-BE49-F238E27FC236}">
              <a16:creationId xmlns:a16="http://schemas.microsoft.com/office/drawing/2014/main" id="{49197711-A05A-4815-B968-0D303CD37AE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2" name="Text Box 51">
          <a:extLst>
            <a:ext uri="{FF2B5EF4-FFF2-40B4-BE49-F238E27FC236}">
              <a16:creationId xmlns:a16="http://schemas.microsoft.com/office/drawing/2014/main" id="{B4EBBDCF-A7E7-4AD6-AAC7-F757B117062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3" name="Text Box 52">
          <a:extLst>
            <a:ext uri="{FF2B5EF4-FFF2-40B4-BE49-F238E27FC236}">
              <a16:creationId xmlns:a16="http://schemas.microsoft.com/office/drawing/2014/main" id="{73E851DA-2972-4C21-9F25-820EA835BD0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4" name="Text Box 53">
          <a:extLst>
            <a:ext uri="{FF2B5EF4-FFF2-40B4-BE49-F238E27FC236}">
              <a16:creationId xmlns:a16="http://schemas.microsoft.com/office/drawing/2014/main" id="{8273F2FF-1ED8-4FB7-BD6F-7019474E9F0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5" name="Text Box 54">
          <a:extLst>
            <a:ext uri="{FF2B5EF4-FFF2-40B4-BE49-F238E27FC236}">
              <a16:creationId xmlns:a16="http://schemas.microsoft.com/office/drawing/2014/main" id="{52CABE6D-FE29-4C1C-B60F-A22324F5892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6" name="Text Box 55">
          <a:extLst>
            <a:ext uri="{FF2B5EF4-FFF2-40B4-BE49-F238E27FC236}">
              <a16:creationId xmlns:a16="http://schemas.microsoft.com/office/drawing/2014/main" id="{30C25145-F87A-42B8-BF95-D8C0DFE8146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7" name="Text Box 56">
          <a:extLst>
            <a:ext uri="{FF2B5EF4-FFF2-40B4-BE49-F238E27FC236}">
              <a16:creationId xmlns:a16="http://schemas.microsoft.com/office/drawing/2014/main" id="{8A5CF64E-6F39-48E5-9D6B-9F7CE20A60B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8" name="Text Box 57">
          <a:extLst>
            <a:ext uri="{FF2B5EF4-FFF2-40B4-BE49-F238E27FC236}">
              <a16:creationId xmlns:a16="http://schemas.microsoft.com/office/drawing/2014/main" id="{5EB265BF-4FCC-4E48-8123-FA136B4F06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59" name="Text Box 58">
          <a:extLst>
            <a:ext uri="{FF2B5EF4-FFF2-40B4-BE49-F238E27FC236}">
              <a16:creationId xmlns:a16="http://schemas.microsoft.com/office/drawing/2014/main" id="{80F07AC6-A167-4806-81DC-BF82F3620D7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0" name="Text Box 59">
          <a:extLst>
            <a:ext uri="{FF2B5EF4-FFF2-40B4-BE49-F238E27FC236}">
              <a16:creationId xmlns:a16="http://schemas.microsoft.com/office/drawing/2014/main" id="{A60AEEB7-0976-46BA-872E-2D7C8A9A216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1" name="Text Box 60">
          <a:extLst>
            <a:ext uri="{FF2B5EF4-FFF2-40B4-BE49-F238E27FC236}">
              <a16:creationId xmlns:a16="http://schemas.microsoft.com/office/drawing/2014/main" id="{6402444A-ACD8-4B38-B03B-481F5180F9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2" name="Text Box 61">
          <a:extLst>
            <a:ext uri="{FF2B5EF4-FFF2-40B4-BE49-F238E27FC236}">
              <a16:creationId xmlns:a16="http://schemas.microsoft.com/office/drawing/2014/main" id="{400296F0-9007-42D3-B9DF-7ACB671C210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3" name="Text Box 62">
          <a:extLst>
            <a:ext uri="{FF2B5EF4-FFF2-40B4-BE49-F238E27FC236}">
              <a16:creationId xmlns:a16="http://schemas.microsoft.com/office/drawing/2014/main" id="{48DCF0B0-C756-45F4-A9E6-462587C954E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4" name="Text Box 63">
          <a:extLst>
            <a:ext uri="{FF2B5EF4-FFF2-40B4-BE49-F238E27FC236}">
              <a16:creationId xmlns:a16="http://schemas.microsoft.com/office/drawing/2014/main" id="{3C19231F-A99B-4263-BF7F-ED4A05DA51A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5" name="Text Box 64">
          <a:extLst>
            <a:ext uri="{FF2B5EF4-FFF2-40B4-BE49-F238E27FC236}">
              <a16:creationId xmlns:a16="http://schemas.microsoft.com/office/drawing/2014/main" id="{D7EED643-2F4A-429B-8955-573A2D934A9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6" name="Text Box 65">
          <a:extLst>
            <a:ext uri="{FF2B5EF4-FFF2-40B4-BE49-F238E27FC236}">
              <a16:creationId xmlns:a16="http://schemas.microsoft.com/office/drawing/2014/main" id="{F5DC9BDB-EB0D-4578-8781-F5999CD98CB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7" name="Text Box 66">
          <a:extLst>
            <a:ext uri="{FF2B5EF4-FFF2-40B4-BE49-F238E27FC236}">
              <a16:creationId xmlns:a16="http://schemas.microsoft.com/office/drawing/2014/main" id="{66FDC3B9-19CA-4A77-A9ED-B78D15647DB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8" name="Text Box 67">
          <a:extLst>
            <a:ext uri="{FF2B5EF4-FFF2-40B4-BE49-F238E27FC236}">
              <a16:creationId xmlns:a16="http://schemas.microsoft.com/office/drawing/2014/main" id="{DE213C38-A0F5-4666-B8EC-6FBB1EE552E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69" name="Text Box 68">
          <a:extLst>
            <a:ext uri="{FF2B5EF4-FFF2-40B4-BE49-F238E27FC236}">
              <a16:creationId xmlns:a16="http://schemas.microsoft.com/office/drawing/2014/main" id="{E62A9597-17DF-4DF5-B20D-70ED48F3FF4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0" name="Text Box 69">
          <a:extLst>
            <a:ext uri="{FF2B5EF4-FFF2-40B4-BE49-F238E27FC236}">
              <a16:creationId xmlns:a16="http://schemas.microsoft.com/office/drawing/2014/main" id="{977C7BA6-9AE0-40A9-9098-B4DF05EBD4A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1" name="Text Box 70">
          <a:extLst>
            <a:ext uri="{FF2B5EF4-FFF2-40B4-BE49-F238E27FC236}">
              <a16:creationId xmlns:a16="http://schemas.microsoft.com/office/drawing/2014/main" id="{B878C35F-2029-4A9A-B6F1-587607C9D64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2" name="Text Box 71">
          <a:extLst>
            <a:ext uri="{FF2B5EF4-FFF2-40B4-BE49-F238E27FC236}">
              <a16:creationId xmlns:a16="http://schemas.microsoft.com/office/drawing/2014/main" id="{ADA9CED5-08BB-4C69-9441-7E97DD864C4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3" name="Text Box 72">
          <a:extLst>
            <a:ext uri="{FF2B5EF4-FFF2-40B4-BE49-F238E27FC236}">
              <a16:creationId xmlns:a16="http://schemas.microsoft.com/office/drawing/2014/main" id="{A16C880E-ED19-4A44-8E3F-8864D22A069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4" name="Text Box 73">
          <a:extLst>
            <a:ext uri="{FF2B5EF4-FFF2-40B4-BE49-F238E27FC236}">
              <a16:creationId xmlns:a16="http://schemas.microsoft.com/office/drawing/2014/main" id="{909C96DC-DDF7-4B50-8F2E-3587FC011C6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5" name="Text Box 74">
          <a:extLst>
            <a:ext uri="{FF2B5EF4-FFF2-40B4-BE49-F238E27FC236}">
              <a16:creationId xmlns:a16="http://schemas.microsoft.com/office/drawing/2014/main" id="{C14A8645-9CC5-41D3-ACA4-A7FA1BDA99E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6" name="Text Box 75">
          <a:extLst>
            <a:ext uri="{FF2B5EF4-FFF2-40B4-BE49-F238E27FC236}">
              <a16:creationId xmlns:a16="http://schemas.microsoft.com/office/drawing/2014/main" id="{4B7F9E13-E355-4E59-B630-B9B26329339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7" name="Text Box 76">
          <a:extLst>
            <a:ext uri="{FF2B5EF4-FFF2-40B4-BE49-F238E27FC236}">
              <a16:creationId xmlns:a16="http://schemas.microsoft.com/office/drawing/2014/main" id="{91A56ED8-4B41-4C75-81D9-DE4DEF89DF2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8" name="Text Box 77">
          <a:extLst>
            <a:ext uri="{FF2B5EF4-FFF2-40B4-BE49-F238E27FC236}">
              <a16:creationId xmlns:a16="http://schemas.microsoft.com/office/drawing/2014/main" id="{E50B3D1D-1201-4EBA-8E14-0B219B3E385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79" name="Text Box 78">
          <a:extLst>
            <a:ext uri="{FF2B5EF4-FFF2-40B4-BE49-F238E27FC236}">
              <a16:creationId xmlns:a16="http://schemas.microsoft.com/office/drawing/2014/main" id="{F9CF3AA4-AA06-4D94-B354-53DDFCAF778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0" name="Text Box 79">
          <a:extLst>
            <a:ext uri="{FF2B5EF4-FFF2-40B4-BE49-F238E27FC236}">
              <a16:creationId xmlns:a16="http://schemas.microsoft.com/office/drawing/2014/main" id="{B7D54DE7-412E-4A49-A820-AB769C68CE8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1" name="Text Box 80">
          <a:extLst>
            <a:ext uri="{FF2B5EF4-FFF2-40B4-BE49-F238E27FC236}">
              <a16:creationId xmlns:a16="http://schemas.microsoft.com/office/drawing/2014/main" id="{D21853EF-4C9D-45F9-9DF4-77661E18D8C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2" name="Text Box 81">
          <a:extLst>
            <a:ext uri="{FF2B5EF4-FFF2-40B4-BE49-F238E27FC236}">
              <a16:creationId xmlns:a16="http://schemas.microsoft.com/office/drawing/2014/main" id="{9175243F-19F3-4813-8BD5-DE5C7C42F39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3" name="Text Box 82">
          <a:extLst>
            <a:ext uri="{FF2B5EF4-FFF2-40B4-BE49-F238E27FC236}">
              <a16:creationId xmlns:a16="http://schemas.microsoft.com/office/drawing/2014/main" id="{395B2397-8023-487E-9A50-9C53B1C411B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4" name="Text Box 83">
          <a:extLst>
            <a:ext uri="{FF2B5EF4-FFF2-40B4-BE49-F238E27FC236}">
              <a16:creationId xmlns:a16="http://schemas.microsoft.com/office/drawing/2014/main" id="{29F0A9AC-AC44-46E8-9D24-44075121843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5" name="Text Box 84">
          <a:extLst>
            <a:ext uri="{FF2B5EF4-FFF2-40B4-BE49-F238E27FC236}">
              <a16:creationId xmlns:a16="http://schemas.microsoft.com/office/drawing/2014/main" id="{874C983F-BDC8-427C-A689-56825132601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6" name="Text Box 85">
          <a:extLst>
            <a:ext uri="{FF2B5EF4-FFF2-40B4-BE49-F238E27FC236}">
              <a16:creationId xmlns:a16="http://schemas.microsoft.com/office/drawing/2014/main" id="{9A2CAA73-E589-4E06-84BB-FB84173899C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7" name="Text Box 86">
          <a:extLst>
            <a:ext uri="{FF2B5EF4-FFF2-40B4-BE49-F238E27FC236}">
              <a16:creationId xmlns:a16="http://schemas.microsoft.com/office/drawing/2014/main" id="{D7370363-11C3-444E-9DDC-7BFDB35CB8C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8" name="Text Box 87">
          <a:extLst>
            <a:ext uri="{FF2B5EF4-FFF2-40B4-BE49-F238E27FC236}">
              <a16:creationId xmlns:a16="http://schemas.microsoft.com/office/drawing/2014/main" id="{A611252E-C9A0-4F51-967D-B826513DB75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89" name="Text Box 88">
          <a:extLst>
            <a:ext uri="{FF2B5EF4-FFF2-40B4-BE49-F238E27FC236}">
              <a16:creationId xmlns:a16="http://schemas.microsoft.com/office/drawing/2014/main" id="{373E9087-E27C-4D74-98A8-DC33784C6BA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0" name="Text Box 89">
          <a:extLst>
            <a:ext uri="{FF2B5EF4-FFF2-40B4-BE49-F238E27FC236}">
              <a16:creationId xmlns:a16="http://schemas.microsoft.com/office/drawing/2014/main" id="{16A5A70C-38B2-4CF8-AA5F-2BF55262D60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1" name="Text Box 90">
          <a:extLst>
            <a:ext uri="{FF2B5EF4-FFF2-40B4-BE49-F238E27FC236}">
              <a16:creationId xmlns:a16="http://schemas.microsoft.com/office/drawing/2014/main" id="{985C89A7-C584-41D3-8148-9EA9608DF3C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2" name="Text Box 91">
          <a:extLst>
            <a:ext uri="{FF2B5EF4-FFF2-40B4-BE49-F238E27FC236}">
              <a16:creationId xmlns:a16="http://schemas.microsoft.com/office/drawing/2014/main" id="{1DA4702D-A3FE-4630-B0A5-B2687123D74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3" name="Text Box 92">
          <a:extLst>
            <a:ext uri="{FF2B5EF4-FFF2-40B4-BE49-F238E27FC236}">
              <a16:creationId xmlns:a16="http://schemas.microsoft.com/office/drawing/2014/main" id="{F7C8E7D6-9057-44BA-B3BF-20698F3BA6E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4" name="Text Box 93">
          <a:extLst>
            <a:ext uri="{FF2B5EF4-FFF2-40B4-BE49-F238E27FC236}">
              <a16:creationId xmlns:a16="http://schemas.microsoft.com/office/drawing/2014/main" id="{B26A5F9B-A77C-46EF-8283-8E151D1F4B4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5" name="Text Box 94">
          <a:extLst>
            <a:ext uri="{FF2B5EF4-FFF2-40B4-BE49-F238E27FC236}">
              <a16:creationId xmlns:a16="http://schemas.microsoft.com/office/drawing/2014/main" id="{7C38AB26-7771-49BC-B3C8-BED881D7815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6" name="Text Box 95">
          <a:extLst>
            <a:ext uri="{FF2B5EF4-FFF2-40B4-BE49-F238E27FC236}">
              <a16:creationId xmlns:a16="http://schemas.microsoft.com/office/drawing/2014/main" id="{07E692E8-723D-456F-8DA3-EBC3B3620D1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7" name="Text Box 96">
          <a:extLst>
            <a:ext uri="{FF2B5EF4-FFF2-40B4-BE49-F238E27FC236}">
              <a16:creationId xmlns:a16="http://schemas.microsoft.com/office/drawing/2014/main" id="{1913B8F0-4080-4DA6-86A1-21DDD20A170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8" name="Text Box 97">
          <a:extLst>
            <a:ext uri="{FF2B5EF4-FFF2-40B4-BE49-F238E27FC236}">
              <a16:creationId xmlns:a16="http://schemas.microsoft.com/office/drawing/2014/main" id="{90E024A5-209B-46B4-B169-7ACB2A4B4C6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199" name="Text Box 98">
          <a:extLst>
            <a:ext uri="{FF2B5EF4-FFF2-40B4-BE49-F238E27FC236}">
              <a16:creationId xmlns:a16="http://schemas.microsoft.com/office/drawing/2014/main" id="{11D0BBBA-27CA-464C-9424-2EE24A21C9E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200" name="Text Box 99">
          <a:extLst>
            <a:ext uri="{FF2B5EF4-FFF2-40B4-BE49-F238E27FC236}">
              <a16:creationId xmlns:a16="http://schemas.microsoft.com/office/drawing/2014/main" id="{BD81CF99-358A-4EBD-B6FD-8EF154F7131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201" name="Text Box 100">
          <a:extLst>
            <a:ext uri="{FF2B5EF4-FFF2-40B4-BE49-F238E27FC236}">
              <a16:creationId xmlns:a16="http://schemas.microsoft.com/office/drawing/2014/main" id="{DEF15EBF-723F-46CE-983C-0339DAEC5FC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202" name="Text Box 101">
          <a:extLst>
            <a:ext uri="{FF2B5EF4-FFF2-40B4-BE49-F238E27FC236}">
              <a16:creationId xmlns:a16="http://schemas.microsoft.com/office/drawing/2014/main" id="{512A3200-2C21-44D9-8FE9-8B3BB3FC92E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104775</xdr:rowOff>
    </xdr:to>
    <xdr:sp macro="" textlink="">
      <xdr:nvSpPr>
        <xdr:cNvPr id="203" name="Text Box 102">
          <a:extLst>
            <a:ext uri="{FF2B5EF4-FFF2-40B4-BE49-F238E27FC236}">
              <a16:creationId xmlns:a16="http://schemas.microsoft.com/office/drawing/2014/main" id="{54EBE1AB-8B30-46B2-8FAB-C685293EC58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E1E6AF95-633D-400E-A439-938C499C9C9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9F70911E-B71B-4BA7-80C5-33814B5D736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28A6BB75-A050-4140-82D1-93ED280EB69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E75A936B-332C-4B14-98AD-A247343BBC3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0446FB77-7899-46CF-A2F7-B3EAA6E35DC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0" name="Text Box 7">
          <a:extLst>
            <a:ext uri="{FF2B5EF4-FFF2-40B4-BE49-F238E27FC236}">
              <a16:creationId xmlns:a16="http://schemas.microsoft.com/office/drawing/2014/main" id="{8CF0CDBD-D856-480A-943C-620DBC9028C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504833BD-B2ED-4825-AB8F-A7497B70262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A112CCFC-1E8E-4530-9FB0-D913672F22A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1F6F7E7A-A8D0-4635-A458-008E6EF262F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835E27FE-482C-443D-8703-108703D7BCA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E2FBC5E8-50D8-4C57-88A7-AD8BBD4D132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39257D36-DE5A-4D9E-B20B-54CBD8FEE9F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40D0CB58-3682-45A5-AD75-EF776410F93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32F96E4A-CD5D-4F74-8AFE-B4883619362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B4E09B37-08B8-4375-B0B9-218B0DEB61E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AAB72684-B3B3-4A58-935C-71ABEADC7F7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1E82AB46-E380-4F49-B1AA-2F01811C4B4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B133FF6E-87B8-4365-8D22-44F0DA6EBDE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3" name="Text Box 20">
          <a:extLst>
            <a:ext uri="{FF2B5EF4-FFF2-40B4-BE49-F238E27FC236}">
              <a16:creationId xmlns:a16="http://schemas.microsoft.com/office/drawing/2014/main" id="{A4E00D47-578A-4398-B882-7CCD65497B7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4" name="Text Box 21">
          <a:extLst>
            <a:ext uri="{FF2B5EF4-FFF2-40B4-BE49-F238E27FC236}">
              <a16:creationId xmlns:a16="http://schemas.microsoft.com/office/drawing/2014/main" id="{58A5944A-CAE5-4B73-A67F-DF68819329B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5" name="Text Box 22">
          <a:extLst>
            <a:ext uri="{FF2B5EF4-FFF2-40B4-BE49-F238E27FC236}">
              <a16:creationId xmlns:a16="http://schemas.microsoft.com/office/drawing/2014/main" id="{3466E3AB-17BC-4927-A8B3-442E6EE3B9C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6" name="Text Box 23">
          <a:extLst>
            <a:ext uri="{FF2B5EF4-FFF2-40B4-BE49-F238E27FC236}">
              <a16:creationId xmlns:a16="http://schemas.microsoft.com/office/drawing/2014/main" id="{FA416A20-63A6-49EC-8AC8-F0CA3E913A6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7" name="Text Box 24">
          <a:extLst>
            <a:ext uri="{FF2B5EF4-FFF2-40B4-BE49-F238E27FC236}">
              <a16:creationId xmlns:a16="http://schemas.microsoft.com/office/drawing/2014/main" id="{57B62E49-1884-4CE9-9100-2AB5744A763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8" name="Text Box 25">
          <a:extLst>
            <a:ext uri="{FF2B5EF4-FFF2-40B4-BE49-F238E27FC236}">
              <a16:creationId xmlns:a16="http://schemas.microsoft.com/office/drawing/2014/main" id="{7BA330FF-520D-49CC-8A3F-6A4D5C85AC3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29" name="Text Box 26">
          <a:extLst>
            <a:ext uri="{FF2B5EF4-FFF2-40B4-BE49-F238E27FC236}">
              <a16:creationId xmlns:a16="http://schemas.microsoft.com/office/drawing/2014/main" id="{ECF5F77B-5E5B-4960-A6C2-BEED8E45A45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0" name="Text Box 27">
          <a:extLst>
            <a:ext uri="{FF2B5EF4-FFF2-40B4-BE49-F238E27FC236}">
              <a16:creationId xmlns:a16="http://schemas.microsoft.com/office/drawing/2014/main" id="{B0401535-F760-43F3-80EB-922C162B74E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1" name="Text Box 28">
          <a:extLst>
            <a:ext uri="{FF2B5EF4-FFF2-40B4-BE49-F238E27FC236}">
              <a16:creationId xmlns:a16="http://schemas.microsoft.com/office/drawing/2014/main" id="{3C852F4E-5EDD-4C0F-AD23-787E3753A74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2" name="Text Box 29">
          <a:extLst>
            <a:ext uri="{FF2B5EF4-FFF2-40B4-BE49-F238E27FC236}">
              <a16:creationId xmlns:a16="http://schemas.microsoft.com/office/drawing/2014/main" id="{CFAEF6BF-0335-4DFD-941C-EE3F7817D38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3" name="Text Box 30">
          <a:extLst>
            <a:ext uri="{FF2B5EF4-FFF2-40B4-BE49-F238E27FC236}">
              <a16:creationId xmlns:a16="http://schemas.microsoft.com/office/drawing/2014/main" id="{B546ED13-81E5-4978-9BB2-023F416EB97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4" name="Text Box 31">
          <a:extLst>
            <a:ext uri="{FF2B5EF4-FFF2-40B4-BE49-F238E27FC236}">
              <a16:creationId xmlns:a16="http://schemas.microsoft.com/office/drawing/2014/main" id="{C5980F3A-C5B3-445E-B5FC-C49F5276D9C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87408904-CB52-432D-A86F-8E1DBA75D81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7E3DA39D-AD86-4A0D-BA3D-CE9F59F5E38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7" name="Text Box 34">
          <a:extLst>
            <a:ext uri="{FF2B5EF4-FFF2-40B4-BE49-F238E27FC236}">
              <a16:creationId xmlns:a16="http://schemas.microsoft.com/office/drawing/2014/main" id="{E67F78E0-9F29-4D62-AF35-9100BF8762E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8" name="Text Box 35">
          <a:extLst>
            <a:ext uri="{FF2B5EF4-FFF2-40B4-BE49-F238E27FC236}">
              <a16:creationId xmlns:a16="http://schemas.microsoft.com/office/drawing/2014/main" id="{77BBEDC5-A482-4364-B7DC-13574598E32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39" name="Text Box 36">
          <a:extLst>
            <a:ext uri="{FF2B5EF4-FFF2-40B4-BE49-F238E27FC236}">
              <a16:creationId xmlns:a16="http://schemas.microsoft.com/office/drawing/2014/main" id="{E79C8D9D-2E8F-4C34-ADFE-A9112D59BF6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0" name="Text Box 37">
          <a:extLst>
            <a:ext uri="{FF2B5EF4-FFF2-40B4-BE49-F238E27FC236}">
              <a16:creationId xmlns:a16="http://schemas.microsoft.com/office/drawing/2014/main" id="{91504ADE-CBFD-49CB-9351-3765DE1FF6B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1" name="Text Box 38">
          <a:extLst>
            <a:ext uri="{FF2B5EF4-FFF2-40B4-BE49-F238E27FC236}">
              <a16:creationId xmlns:a16="http://schemas.microsoft.com/office/drawing/2014/main" id="{BCB03D5F-BB91-4EE1-9F33-216816AEB44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2" name="Text Box 39">
          <a:extLst>
            <a:ext uri="{FF2B5EF4-FFF2-40B4-BE49-F238E27FC236}">
              <a16:creationId xmlns:a16="http://schemas.microsoft.com/office/drawing/2014/main" id="{6F0998FA-54C6-4C51-9B79-225E6FCA34B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3" name="Text Box 40">
          <a:extLst>
            <a:ext uri="{FF2B5EF4-FFF2-40B4-BE49-F238E27FC236}">
              <a16:creationId xmlns:a16="http://schemas.microsoft.com/office/drawing/2014/main" id="{BC78470E-BA66-415F-9CC7-3DA5BE18553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4" name="Text Box 41">
          <a:extLst>
            <a:ext uri="{FF2B5EF4-FFF2-40B4-BE49-F238E27FC236}">
              <a16:creationId xmlns:a16="http://schemas.microsoft.com/office/drawing/2014/main" id="{22E08068-D912-4B8D-8DF8-DD3313AAE5E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5" name="Text Box 42">
          <a:extLst>
            <a:ext uri="{FF2B5EF4-FFF2-40B4-BE49-F238E27FC236}">
              <a16:creationId xmlns:a16="http://schemas.microsoft.com/office/drawing/2014/main" id="{FEDB0BEF-BE7E-4B29-9144-97A41EA6BE0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6" name="Text Box 43">
          <a:extLst>
            <a:ext uri="{FF2B5EF4-FFF2-40B4-BE49-F238E27FC236}">
              <a16:creationId xmlns:a16="http://schemas.microsoft.com/office/drawing/2014/main" id="{B2514F45-C685-4312-92F9-D14AB5C6D67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7" name="Text Box 44">
          <a:extLst>
            <a:ext uri="{FF2B5EF4-FFF2-40B4-BE49-F238E27FC236}">
              <a16:creationId xmlns:a16="http://schemas.microsoft.com/office/drawing/2014/main" id="{60EFA242-CEE2-4F78-B923-1EEE30BF78D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8" name="Text Box 45">
          <a:extLst>
            <a:ext uri="{FF2B5EF4-FFF2-40B4-BE49-F238E27FC236}">
              <a16:creationId xmlns:a16="http://schemas.microsoft.com/office/drawing/2014/main" id="{A7B3C273-F842-4294-9F2B-471CF6FF030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49" name="Text Box 46">
          <a:extLst>
            <a:ext uri="{FF2B5EF4-FFF2-40B4-BE49-F238E27FC236}">
              <a16:creationId xmlns:a16="http://schemas.microsoft.com/office/drawing/2014/main" id="{A196769B-C213-4B3D-A33D-A2D424557C1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0" name="Text Box 47">
          <a:extLst>
            <a:ext uri="{FF2B5EF4-FFF2-40B4-BE49-F238E27FC236}">
              <a16:creationId xmlns:a16="http://schemas.microsoft.com/office/drawing/2014/main" id="{66BC05FD-86F6-418B-AC24-2E29B43F6AA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1" name="Text Box 48">
          <a:extLst>
            <a:ext uri="{FF2B5EF4-FFF2-40B4-BE49-F238E27FC236}">
              <a16:creationId xmlns:a16="http://schemas.microsoft.com/office/drawing/2014/main" id="{E0F25EE9-6633-4150-BCE5-FB70925E408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2" name="Text Box 49">
          <a:extLst>
            <a:ext uri="{FF2B5EF4-FFF2-40B4-BE49-F238E27FC236}">
              <a16:creationId xmlns:a16="http://schemas.microsoft.com/office/drawing/2014/main" id="{426F6D02-2B15-4E3D-9866-25CBF8C618D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3594156B-D6B8-4B49-879D-527AC90FE2F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8425159-85EC-4D95-A0C2-9175D99661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5" name="Text Box 52">
          <a:extLst>
            <a:ext uri="{FF2B5EF4-FFF2-40B4-BE49-F238E27FC236}">
              <a16:creationId xmlns:a16="http://schemas.microsoft.com/office/drawing/2014/main" id="{15626CD9-CEEF-4379-B4BA-2FD7F864D11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6" name="Text Box 53">
          <a:extLst>
            <a:ext uri="{FF2B5EF4-FFF2-40B4-BE49-F238E27FC236}">
              <a16:creationId xmlns:a16="http://schemas.microsoft.com/office/drawing/2014/main" id="{3DBD3AAF-3565-4C5C-9CC6-C90BDA45F52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7" name="Text Box 54">
          <a:extLst>
            <a:ext uri="{FF2B5EF4-FFF2-40B4-BE49-F238E27FC236}">
              <a16:creationId xmlns:a16="http://schemas.microsoft.com/office/drawing/2014/main" id="{ED008171-ABFB-4654-A8AE-D696B63C7D6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8" name="Text Box 55">
          <a:extLst>
            <a:ext uri="{FF2B5EF4-FFF2-40B4-BE49-F238E27FC236}">
              <a16:creationId xmlns:a16="http://schemas.microsoft.com/office/drawing/2014/main" id="{076C3313-B13B-4292-9DFF-563C4E8D5CA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59" name="Text Box 56">
          <a:extLst>
            <a:ext uri="{FF2B5EF4-FFF2-40B4-BE49-F238E27FC236}">
              <a16:creationId xmlns:a16="http://schemas.microsoft.com/office/drawing/2014/main" id="{8073B5FA-6DB3-41BA-BE9B-596A9C9BF5B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0" name="Text Box 57">
          <a:extLst>
            <a:ext uri="{FF2B5EF4-FFF2-40B4-BE49-F238E27FC236}">
              <a16:creationId xmlns:a16="http://schemas.microsoft.com/office/drawing/2014/main" id="{D8B7F502-99E2-4890-8862-8B46B5212319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1" name="Text Box 58">
          <a:extLst>
            <a:ext uri="{FF2B5EF4-FFF2-40B4-BE49-F238E27FC236}">
              <a16:creationId xmlns:a16="http://schemas.microsoft.com/office/drawing/2014/main" id="{C4587C5F-709A-4B2A-8057-B0AE1F15906F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2" name="Text Box 59">
          <a:extLst>
            <a:ext uri="{FF2B5EF4-FFF2-40B4-BE49-F238E27FC236}">
              <a16:creationId xmlns:a16="http://schemas.microsoft.com/office/drawing/2014/main" id="{88D6D138-C65A-4222-A329-D23948E23CD8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3" name="Text Box 60">
          <a:extLst>
            <a:ext uri="{FF2B5EF4-FFF2-40B4-BE49-F238E27FC236}">
              <a16:creationId xmlns:a16="http://schemas.microsoft.com/office/drawing/2014/main" id="{3A44277E-F484-47E1-82E9-AEEDA7A95FB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4" name="Text Box 61">
          <a:extLst>
            <a:ext uri="{FF2B5EF4-FFF2-40B4-BE49-F238E27FC236}">
              <a16:creationId xmlns:a16="http://schemas.microsoft.com/office/drawing/2014/main" id="{A9706F37-EB29-417D-A03D-BD6B17DF728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5" name="Text Box 62">
          <a:extLst>
            <a:ext uri="{FF2B5EF4-FFF2-40B4-BE49-F238E27FC236}">
              <a16:creationId xmlns:a16="http://schemas.microsoft.com/office/drawing/2014/main" id="{EA58A579-376E-4C7D-87DB-31EBE0FF26D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6" name="Text Box 63">
          <a:extLst>
            <a:ext uri="{FF2B5EF4-FFF2-40B4-BE49-F238E27FC236}">
              <a16:creationId xmlns:a16="http://schemas.microsoft.com/office/drawing/2014/main" id="{FE5F75C9-1341-46F9-BC17-299A11A4690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7" name="Text Box 64">
          <a:extLst>
            <a:ext uri="{FF2B5EF4-FFF2-40B4-BE49-F238E27FC236}">
              <a16:creationId xmlns:a16="http://schemas.microsoft.com/office/drawing/2014/main" id="{911A4771-63B7-464C-98A0-42E556107D0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8" name="Text Box 65">
          <a:extLst>
            <a:ext uri="{FF2B5EF4-FFF2-40B4-BE49-F238E27FC236}">
              <a16:creationId xmlns:a16="http://schemas.microsoft.com/office/drawing/2014/main" id="{73156458-BED3-42BA-95DC-F0650B355EA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69" name="Text Box 66">
          <a:extLst>
            <a:ext uri="{FF2B5EF4-FFF2-40B4-BE49-F238E27FC236}">
              <a16:creationId xmlns:a16="http://schemas.microsoft.com/office/drawing/2014/main" id="{EC40A387-3F81-433E-9A78-ABC4AC1811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0" name="Text Box 67">
          <a:extLst>
            <a:ext uri="{FF2B5EF4-FFF2-40B4-BE49-F238E27FC236}">
              <a16:creationId xmlns:a16="http://schemas.microsoft.com/office/drawing/2014/main" id="{62E617B1-3120-404A-9822-151FF6CD2FF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1" name="Text Box 68">
          <a:extLst>
            <a:ext uri="{FF2B5EF4-FFF2-40B4-BE49-F238E27FC236}">
              <a16:creationId xmlns:a16="http://schemas.microsoft.com/office/drawing/2014/main" id="{9B9BC0F7-8E93-460A-B025-036A9707A7AE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2" name="Text Box 69">
          <a:extLst>
            <a:ext uri="{FF2B5EF4-FFF2-40B4-BE49-F238E27FC236}">
              <a16:creationId xmlns:a16="http://schemas.microsoft.com/office/drawing/2014/main" id="{AF2F019B-98BB-4C22-AB99-B96323B7525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3" name="Text Box 70">
          <a:extLst>
            <a:ext uri="{FF2B5EF4-FFF2-40B4-BE49-F238E27FC236}">
              <a16:creationId xmlns:a16="http://schemas.microsoft.com/office/drawing/2014/main" id="{AFE919FB-2255-4A6D-A6BF-647F1BB026A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4" name="Text Box 71">
          <a:extLst>
            <a:ext uri="{FF2B5EF4-FFF2-40B4-BE49-F238E27FC236}">
              <a16:creationId xmlns:a16="http://schemas.microsoft.com/office/drawing/2014/main" id="{BECCDC13-E0B6-4D61-BC70-4413D0365B7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5" name="Text Box 72">
          <a:extLst>
            <a:ext uri="{FF2B5EF4-FFF2-40B4-BE49-F238E27FC236}">
              <a16:creationId xmlns:a16="http://schemas.microsoft.com/office/drawing/2014/main" id="{52D45BAA-F69F-43C2-8F22-A09DDB5B1A6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6" name="Text Box 73">
          <a:extLst>
            <a:ext uri="{FF2B5EF4-FFF2-40B4-BE49-F238E27FC236}">
              <a16:creationId xmlns:a16="http://schemas.microsoft.com/office/drawing/2014/main" id="{ED2C490C-F278-4616-851A-3D0A217B663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7" name="Text Box 74">
          <a:extLst>
            <a:ext uri="{FF2B5EF4-FFF2-40B4-BE49-F238E27FC236}">
              <a16:creationId xmlns:a16="http://schemas.microsoft.com/office/drawing/2014/main" id="{11AF0F82-9FEA-421C-891B-1A640B1048B0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8" name="Text Box 75">
          <a:extLst>
            <a:ext uri="{FF2B5EF4-FFF2-40B4-BE49-F238E27FC236}">
              <a16:creationId xmlns:a16="http://schemas.microsoft.com/office/drawing/2014/main" id="{BF0472B3-C18E-476F-8CDD-98E9567162BB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79" name="Text Box 76">
          <a:extLst>
            <a:ext uri="{FF2B5EF4-FFF2-40B4-BE49-F238E27FC236}">
              <a16:creationId xmlns:a16="http://schemas.microsoft.com/office/drawing/2014/main" id="{F1A9D5D1-3981-449C-BC36-2AB82AF93AA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0" name="Text Box 77">
          <a:extLst>
            <a:ext uri="{FF2B5EF4-FFF2-40B4-BE49-F238E27FC236}">
              <a16:creationId xmlns:a16="http://schemas.microsoft.com/office/drawing/2014/main" id="{2089A1CE-DFF3-4240-94B8-505ED92EB01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1" name="Text Box 78">
          <a:extLst>
            <a:ext uri="{FF2B5EF4-FFF2-40B4-BE49-F238E27FC236}">
              <a16:creationId xmlns:a16="http://schemas.microsoft.com/office/drawing/2014/main" id="{3ABABC8A-5EDA-416B-ABD5-5B9FF0C6886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2" name="Text Box 79">
          <a:extLst>
            <a:ext uri="{FF2B5EF4-FFF2-40B4-BE49-F238E27FC236}">
              <a16:creationId xmlns:a16="http://schemas.microsoft.com/office/drawing/2014/main" id="{9300341F-2939-49D0-B230-256378138E0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3" name="Text Box 80">
          <a:extLst>
            <a:ext uri="{FF2B5EF4-FFF2-40B4-BE49-F238E27FC236}">
              <a16:creationId xmlns:a16="http://schemas.microsoft.com/office/drawing/2014/main" id="{C22D44EB-49B8-4876-93F4-96949002A81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4" name="Text Box 81">
          <a:extLst>
            <a:ext uri="{FF2B5EF4-FFF2-40B4-BE49-F238E27FC236}">
              <a16:creationId xmlns:a16="http://schemas.microsoft.com/office/drawing/2014/main" id="{7E6BAB11-434D-43FB-A317-17448C78101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5" name="Text Box 82">
          <a:extLst>
            <a:ext uri="{FF2B5EF4-FFF2-40B4-BE49-F238E27FC236}">
              <a16:creationId xmlns:a16="http://schemas.microsoft.com/office/drawing/2014/main" id="{D132994E-6254-4343-9A02-7195735515D6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6" name="Text Box 83">
          <a:extLst>
            <a:ext uri="{FF2B5EF4-FFF2-40B4-BE49-F238E27FC236}">
              <a16:creationId xmlns:a16="http://schemas.microsoft.com/office/drawing/2014/main" id="{6A23297C-01CD-4A7A-A079-5CDCB9B4C832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7" name="Text Box 84">
          <a:extLst>
            <a:ext uri="{FF2B5EF4-FFF2-40B4-BE49-F238E27FC236}">
              <a16:creationId xmlns:a16="http://schemas.microsoft.com/office/drawing/2014/main" id="{201B8164-D009-4161-B428-797B2E125A6D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8" name="Text Box 85">
          <a:extLst>
            <a:ext uri="{FF2B5EF4-FFF2-40B4-BE49-F238E27FC236}">
              <a16:creationId xmlns:a16="http://schemas.microsoft.com/office/drawing/2014/main" id="{5B8CDA0D-05C0-4174-9A49-03D0E7774DD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89" name="Text Box 86">
          <a:extLst>
            <a:ext uri="{FF2B5EF4-FFF2-40B4-BE49-F238E27FC236}">
              <a16:creationId xmlns:a16="http://schemas.microsoft.com/office/drawing/2014/main" id="{88474FE9-DB82-4AF9-AAE8-3A987E1C8007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0" name="Text Box 87">
          <a:extLst>
            <a:ext uri="{FF2B5EF4-FFF2-40B4-BE49-F238E27FC236}">
              <a16:creationId xmlns:a16="http://schemas.microsoft.com/office/drawing/2014/main" id="{99B0A58B-D5A7-4DF9-AE22-37BA7CBCDC9A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1" name="Text Box 88">
          <a:extLst>
            <a:ext uri="{FF2B5EF4-FFF2-40B4-BE49-F238E27FC236}">
              <a16:creationId xmlns:a16="http://schemas.microsoft.com/office/drawing/2014/main" id="{0398F8F6-517E-446B-BFE3-7FF22B1FA44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2" name="Text Box 89">
          <a:extLst>
            <a:ext uri="{FF2B5EF4-FFF2-40B4-BE49-F238E27FC236}">
              <a16:creationId xmlns:a16="http://schemas.microsoft.com/office/drawing/2014/main" id="{656ED70C-F21E-49AA-B53F-27F033996AA3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3" name="Text Box 90">
          <a:extLst>
            <a:ext uri="{FF2B5EF4-FFF2-40B4-BE49-F238E27FC236}">
              <a16:creationId xmlns:a16="http://schemas.microsoft.com/office/drawing/2014/main" id="{EE239F98-B654-4C4D-9E9D-2F75D92CFF65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4" name="Text Box 91">
          <a:extLst>
            <a:ext uri="{FF2B5EF4-FFF2-40B4-BE49-F238E27FC236}">
              <a16:creationId xmlns:a16="http://schemas.microsoft.com/office/drawing/2014/main" id="{A0B1CFD7-08D3-4501-B104-B26D912B19FC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5" name="Text Box 92">
          <a:extLst>
            <a:ext uri="{FF2B5EF4-FFF2-40B4-BE49-F238E27FC236}">
              <a16:creationId xmlns:a16="http://schemas.microsoft.com/office/drawing/2014/main" id="{D7EB6DF9-F8E0-459E-9E26-DCE6AB8917E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6" name="Text Box 93">
          <a:extLst>
            <a:ext uri="{FF2B5EF4-FFF2-40B4-BE49-F238E27FC236}">
              <a16:creationId xmlns:a16="http://schemas.microsoft.com/office/drawing/2014/main" id="{F25E09C3-5A6B-410B-A500-D4BE284740F4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33</xdr:row>
      <xdr:rowOff>0</xdr:rowOff>
    </xdr:from>
    <xdr:to>
      <xdr:col>2</xdr:col>
      <xdr:colOff>904875</xdr:colOff>
      <xdr:row>36</xdr:row>
      <xdr:rowOff>38100</xdr:rowOff>
    </xdr:to>
    <xdr:sp macro="" textlink="">
      <xdr:nvSpPr>
        <xdr:cNvPr id="297" name="Text Box 94">
          <a:extLst>
            <a:ext uri="{FF2B5EF4-FFF2-40B4-BE49-F238E27FC236}">
              <a16:creationId xmlns:a16="http://schemas.microsoft.com/office/drawing/2014/main" id="{F86B451F-048F-40E7-989B-EBEBC94332D1}"/>
            </a:ext>
          </a:extLst>
        </xdr:cNvPr>
        <xdr:cNvSpPr txBox="1">
          <a:spLocks noChangeArrowheads="1"/>
        </xdr:cNvSpPr>
      </xdr:nvSpPr>
      <xdr:spPr bwMode="auto">
        <a:xfrm>
          <a:off x="1619250" y="9315450"/>
          <a:ext cx="762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95FC51AC-F244-490F-96C6-8BD47E91162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C0B5F0AF-C864-4182-A493-A07593583F6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2" name="Text Box 4">
          <a:extLst>
            <a:ext uri="{FF2B5EF4-FFF2-40B4-BE49-F238E27FC236}">
              <a16:creationId xmlns:a16="http://schemas.microsoft.com/office/drawing/2014/main" id="{816FDD0B-0ECC-4768-81F4-8C6CFDE3EF5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8ADC9461-4083-4C42-87AF-38DC4AE3F6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AE884F6E-529D-4F5E-A769-98D3BDF902C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5" name="Text Box 7">
          <a:extLst>
            <a:ext uri="{FF2B5EF4-FFF2-40B4-BE49-F238E27FC236}">
              <a16:creationId xmlns:a16="http://schemas.microsoft.com/office/drawing/2014/main" id="{83CDDDA3-C8F9-4F8A-AD25-08EE8AD7A18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C582BC90-A6F8-40D6-B10F-10EBEFDD56E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F4D61DF5-8604-424E-A2E2-9D7906EA050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70D66F23-1502-4422-96DC-191458A0E4D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A1F900E5-292E-4BD6-9D86-6023B0A2619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0" name="Text Box 12">
          <a:extLst>
            <a:ext uri="{FF2B5EF4-FFF2-40B4-BE49-F238E27FC236}">
              <a16:creationId xmlns:a16="http://schemas.microsoft.com/office/drawing/2014/main" id="{D448E1D0-37B8-4C74-ACC1-B5BD8B3BC01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1" name="Text Box 13">
          <a:extLst>
            <a:ext uri="{FF2B5EF4-FFF2-40B4-BE49-F238E27FC236}">
              <a16:creationId xmlns:a16="http://schemas.microsoft.com/office/drawing/2014/main" id="{AFA3D064-5294-4DFA-8C1B-A23A188A4BB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ADE7A329-3929-4551-817A-4D095A6CB52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47EA99FD-E3B0-43F2-AA18-2E59D3F3F8B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4A634A94-750E-4A43-8C8E-D135D73C216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5" name="Text Box 17">
          <a:extLst>
            <a:ext uri="{FF2B5EF4-FFF2-40B4-BE49-F238E27FC236}">
              <a16:creationId xmlns:a16="http://schemas.microsoft.com/office/drawing/2014/main" id="{4E6C792D-8738-423C-9A8F-799EEECEA2E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6" name="Text Box 18">
          <a:extLst>
            <a:ext uri="{FF2B5EF4-FFF2-40B4-BE49-F238E27FC236}">
              <a16:creationId xmlns:a16="http://schemas.microsoft.com/office/drawing/2014/main" id="{E9B2B069-6461-4A0D-BC00-CE8938671EE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FEDBBCC6-2FBE-4C0C-A2F8-2C8B101C56B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8" name="Text Box 20">
          <a:extLst>
            <a:ext uri="{FF2B5EF4-FFF2-40B4-BE49-F238E27FC236}">
              <a16:creationId xmlns:a16="http://schemas.microsoft.com/office/drawing/2014/main" id="{12E0A246-E33A-4E15-B106-19385D2A456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19" name="Text Box 21">
          <a:extLst>
            <a:ext uri="{FF2B5EF4-FFF2-40B4-BE49-F238E27FC236}">
              <a16:creationId xmlns:a16="http://schemas.microsoft.com/office/drawing/2014/main" id="{6D0A9F29-567F-473E-BAC1-3695B904335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0" name="Text Box 22">
          <a:extLst>
            <a:ext uri="{FF2B5EF4-FFF2-40B4-BE49-F238E27FC236}">
              <a16:creationId xmlns:a16="http://schemas.microsoft.com/office/drawing/2014/main" id="{7FBFB962-8D5C-4B54-8D4E-90A6F65E83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1" name="Text Box 23">
          <a:extLst>
            <a:ext uri="{FF2B5EF4-FFF2-40B4-BE49-F238E27FC236}">
              <a16:creationId xmlns:a16="http://schemas.microsoft.com/office/drawing/2014/main" id="{89BA63C3-81BB-4524-9F08-7089D634392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2" name="Text Box 24">
          <a:extLst>
            <a:ext uri="{FF2B5EF4-FFF2-40B4-BE49-F238E27FC236}">
              <a16:creationId xmlns:a16="http://schemas.microsoft.com/office/drawing/2014/main" id="{2C361852-D3BE-41F6-89E8-D3233C03740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3" name="Text Box 25">
          <a:extLst>
            <a:ext uri="{FF2B5EF4-FFF2-40B4-BE49-F238E27FC236}">
              <a16:creationId xmlns:a16="http://schemas.microsoft.com/office/drawing/2014/main" id="{43720C9C-E7C3-4ACE-97B4-BF85E4599E6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4" name="Text Box 26">
          <a:extLst>
            <a:ext uri="{FF2B5EF4-FFF2-40B4-BE49-F238E27FC236}">
              <a16:creationId xmlns:a16="http://schemas.microsoft.com/office/drawing/2014/main" id="{F9672160-554C-454F-99CD-4C31BC7322C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5" name="Text Box 27">
          <a:extLst>
            <a:ext uri="{FF2B5EF4-FFF2-40B4-BE49-F238E27FC236}">
              <a16:creationId xmlns:a16="http://schemas.microsoft.com/office/drawing/2014/main" id="{D34960A0-EC3F-4873-A180-630A38A4701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6" name="Text Box 28">
          <a:extLst>
            <a:ext uri="{FF2B5EF4-FFF2-40B4-BE49-F238E27FC236}">
              <a16:creationId xmlns:a16="http://schemas.microsoft.com/office/drawing/2014/main" id="{B9D7EE22-C8A2-49D8-B413-C1C31FF1612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7" name="Text Box 29">
          <a:extLst>
            <a:ext uri="{FF2B5EF4-FFF2-40B4-BE49-F238E27FC236}">
              <a16:creationId xmlns:a16="http://schemas.microsoft.com/office/drawing/2014/main" id="{641E0D2E-964C-42EA-BB52-9960F611B64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8" name="Text Box 30">
          <a:extLst>
            <a:ext uri="{FF2B5EF4-FFF2-40B4-BE49-F238E27FC236}">
              <a16:creationId xmlns:a16="http://schemas.microsoft.com/office/drawing/2014/main" id="{D9123D12-D12E-44BB-B397-720455F8B88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29" name="Text Box 31">
          <a:extLst>
            <a:ext uri="{FF2B5EF4-FFF2-40B4-BE49-F238E27FC236}">
              <a16:creationId xmlns:a16="http://schemas.microsoft.com/office/drawing/2014/main" id="{8852BF10-9225-43AD-8A26-1ABE21EF77E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F6907F97-4881-468B-8CDF-42841374D48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1" name="Text Box 33">
          <a:extLst>
            <a:ext uri="{FF2B5EF4-FFF2-40B4-BE49-F238E27FC236}">
              <a16:creationId xmlns:a16="http://schemas.microsoft.com/office/drawing/2014/main" id="{2B86A7C2-4617-4B42-8D6D-B3791F17879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2" name="Text Box 34">
          <a:extLst>
            <a:ext uri="{FF2B5EF4-FFF2-40B4-BE49-F238E27FC236}">
              <a16:creationId xmlns:a16="http://schemas.microsoft.com/office/drawing/2014/main" id="{2EA292EA-357F-4743-8C00-2817D33CFCC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3" name="Text Box 35">
          <a:extLst>
            <a:ext uri="{FF2B5EF4-FFF2-40B4-BE49-F238E27FC236}">
              <a16:creationId xmlns:a16="http://schemas.microsoft.com/office/drawing/2014/main" id="{DBB1DC03-1B20-488E-8B4E-21E344F6864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4" name="Text Box 36">
          <a:extLst>
            <a:ext uri="{FF2B5EF4-FFF2-40B4-BE49-F238E27FC236}">
              <a16:creationId xmlns:a16="http://schemas.microsoft.com/office/drawing/2014/main" id="{7B2DB92A-C340-4A3A-A26A-DB18CE6A1F5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5" name="Text Box 37">
          <a:extLst>
            <a:ext uri="{FF2B5EF4-FFF2-40B4-BE49-F238E27FC236}">
              <a16:creationId xmlns:a16="http://schemas.microsoft.com/office/drawing/2014/main" id="{1B20C6EE-5F12-4B87-8057-13E507C17D4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6" name="Text Box 38">
          <a:extLst>
            <a:ext uri="{FF2B5EF4-FFF2-40B4-BE49-F238E27FC236}">
              <a16:creationId xmlns:a16="http://schemas.microsoft.com/office/drawing/2014/main" id="{FACD9B00-64A4-4A6A-A766-F0F642826F6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7" name="Text Box 39">
          <a:extLst>
            <a:ext uri="{FF2B5EF4-FFF2-40B4-BE49-F238E27FC236}">
              <a16:creationId xmlns:a16="http://schemas.microsoft.com/office/drawing/2014/main" id="{9674ECC4-281C-4ADF-A61B-01BE159BE4F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8" name="Text Box 40">
          <a:extLst>
            <a:ext uri="{FF2B5EF4-FFF2-40B4-BE49-F238E27FC236}">
              <a16:creationId xmlns:a16="http://schemas.microsoft.com/office/drawing/2014/main" id="{47563751-94B4-442F-855E-664907AD5A2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39" name="Text Box 41">
          <a:extLst>
            <a:ext uri="{FF2B5EF4-FFF2-40B4-BE49-F238E27FC236}">
              <a16:creationId xmlns:a16="http://schemas.microsoft.com/office/drawing/2014/main" id="{A109DABD-CFA8-486D-96A9-0F5171E0205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0" name="Text Box 42">
          <a:extLst>
            <a:ext uri="{FF2B5EF4-FFF2-40B4-BE49-F238E27FC236}">
              <a16:creationId xmlns:a16="http://schemas.microsoft.com/office/drawing/2014/main" id="{64F549DF-92A7-4943-8416-94291A23B85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1" name="Text Box 43">
          <a:extLst>
            <a:ext uri="{FF2B5EF4-FFF2-40B4-BE49-F238E27FC236}">
              <a16:creationId xmlns:a16="http://schemas.microsoft.com/office/drawing/2014/main" id="{C329AEF1-E8F7-4FB1-A026-1C56A305D00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2" name="Text Box 44">
          <a:extLst>
            <a:ext uri="{FF2B5EF4-FFF2-40B4-BE49-F238E27FC236}">
              <a16:creationId xmlns:a16="http://schemas.microsoft.com/office/drawing/2014/main" id="{02187079-6785-46FE-AC43-5532FB3BAE7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3" name="Text Box 45">
          <a:extLst>
            <a:ext uri="{FF2B5EF4-FFF2-40B4-BE49-F238E27FC236}">
              <a16:creationId xmlns:a16="http://schemas.microsoft.com/office/drawing/2014/main" id="{F8404A25-FF79-4D75-8AF3-EA27124C726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4" name="Text Box 46">
          <a:extLst>
            <a:ext uri="{FF2B5EF4-FFF2-40B4-BE49-F238E27FC236}">
              <a16:creationId xmlns:a16="http://schemas.microsoft.com/office/drawing/2014/main" id="{2E30FD80-3056-4001-BC85-999F89D9B8B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5" name="Text Box 47">
          <a:extLst>
            <a:ext uri="{FF2B5EF4-FFF2-40B4-BE49-F238E27FC236}">
              <a16:creationId xmlns:a16="http://schemas.microsoft.com/office/drawing/2014/main" id="{3C96F1C7-E3BB-4075-93C1-FB7DCAB68FE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6" name="Text Box 48">
          <a:extLst>
            <a:ext uri="{FF2B5EF4-FFF2-40B4-BE49-F238E27FC236}">
              <a16:creationId xmlns:a16="http://schemas.microsoft.com/office/drawing/2014/main" id="{12100BE6-7E7A-4820-A19F-54C86237D5C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7" name="Text Box 49">
          <a:extLst>
            <a:ext uri="{FF2B5EF4-FFF2-40B4-BE49-F238E27FC236}">
              <a16:creationId xmlns:a16="http://schemas.microsoft.com/office/drawing/2014/main" id="{D8C9EDE4-576C-4B0A-B02B-3E93D122F5F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BB26B6CE-141C-4511-BE35-4696228E430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1208DFD3-7789-4AF0-8F15-04543FE5A45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0" name="Text Box 52">
          <a:extLst>
            <a:ext uri="{FF2B5EF4-FFF2-40B4-BE49-F238E27FC236}">
              <a16:creationId xmlns:a16="http://schemas.microsoft.com/office/drawing/2014/main" id="{F712C648-9844-4909-86FC-8DD837890D0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1" name="Text Box 53">
          <a:extLst>
            <a:ext uri="{FF2B5EF4-FFF2-40B4-BE49-F238E27FC236}">
              <a16:creationId xmlns:a16="http://schemas.microsoft.com/office/drawing/2014/main" id="{A387EFE9-4DF2-4037-A417-E2FF7225D15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2" name="Text Box 54">
          <a:extLst>
            <a:ext uri="{FF2B5EF4-FFF2-40B4-BE49-F238E27FC236}">
              <a16:creationId xmlns:a16="http://schemas.microsoft.com/office/drawing/2014/main" id="{2F6D5FFA-E49F-494C-92F8-C6BB6B11C6D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3" name="Text Box 55">
          <a:extLst>
            <a:ext uri="{FF2B5EF4-FFF2-40B4-BE49-F238E27FC236}">
              <a16:creationId xmlns:a16="http://schemas.microsoft.com/office/drawing/2014/main" id="{58A97945-D40C-4F20-9AF7-9F238912BED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4" name="Text Box 56">
          <a:extLst>
            <a:ext uri="{FF2B5EF4-FFF2-40B4-BE49-F238E27FC236}">
              <a16:creationId xmlns:a16="http://schemas.microsoft.com/office/drawing/2014/main" id="{48B65585-A593-4DF1-8404-C2CE14C33FE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5" name="Text Box 57">
          <a:extLst>
            <a:ext uri="{FF2B5EF4-FFF2-40B4-BE49-F238E27FC236}">
              <a16:creationId xmlns:a16="http://schemas.microsoft.com/office/drawing/2014/main" id="{112813D8-0D57-48B9-9692-9374F7A1FAF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6" name="Text Box 58">
          <a:extLst>
            <a:ext uri="{FF2B5EF4-FFF2-40B4-BE49-F238E27FC236}">
              <a16:creationId xmlns:a16="http://schemas.microsoft.com/office/drawing/2014/main" id="{440D4561-8998-4919-938E-4140F5FB114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7" name="Text Box 59">
          <a:extLst>
            <a:ext uri="{FF2B5EF4-FFF2-40B4-BE49-F238E27FC236}">
              <a16:creationId xmlns:a16="http://schemas.microsoft.com/office/drawing/2014/main" id="{D06F7610-892A-4079-B162-EF98152599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8" name="Text Box 60">
          <a:extLst>
            <a:ext uri="{FF2B5EF4-FFF2-40B4-BE49-F238E27FC236}">
              <a16:creationId xmlns:a16="http://schemas.microsoft.com/office/drawing/2014/main" id="{DA8336F3-FD74-4854-BEB4-8362A44C701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59" name="Text Box 61">
          <a:extLst>
            <a:ext uri="{FF2B5EF4-FFF2-40B4-BE49-F238E27FC236}">
              <a16:creationId xmlns:a16="http://schemas.microsoft.com/office/drawing/2014/main" id="{D69F2E58-FC25-4BC7-9814-CCD85127530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0" name="Text Box 62">
          <a:extLst>
            <a:ext uri="{FF2B5EF4-FFF2-40B4-BE49-F238E27FC236}">
              <a16:creationId xmlns:a16="http://schemas.microsoft.com/office/drawing/2014/main" id="{BA1FBFAC-11EA-42E3-8EE2-0F64D0BD940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1" name="Text Box 63">
          <a:extLst>
            <a:ext uri="{FF2B5EF4-FFF2-40B4-BE49-F238E27FC236}">
              <a16:creationId xmlns:a16="http://schemas.microsoft.com/office/drawing/2014/main" id="{6B65501B-67E6-4E4E-B897-E92ABF02513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2" name="Text Box 64">
          <a:extLst>
            <a:ext uri="{FF2B5EF4-FFF2-40B4-BE49-F238E27FC236}">
              <a16:creationId xmlns:a16="http://schemas.microsoft.com/office/drawing/2014/main" id="{D7051D49-1AA1-44F2-B2FC-67DC65DFDBA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3" name="Text Box 65">
          <a:extLst>
            <a:ext uri="{FF2B5EF4-FFF2-40B4-BE49-F238E27FC236}">
              <a16:creationId xmlns:a16="http://schemas.microsoft.com/office/drawing/2014/main" id="{F1B3608B-CED1-4CD1-B4E3-642A6AEBB92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4" name="Text Box 66">
          <a:extLst>
            <a:ext uri="{FF2B5EF4-FFF2-40B4-BE49-F238E27FC236}">
              <a16:creationId xmlns:a16="http://schemas.microsoft.com/office/drawing/2014/main" id="{08E8FCB6-C1A8-4E7B-87B9-5CA23DD526D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5" name="Text Box 67">
          <a:extLst>
            <a:ext uri="{FF2B5EF4-FFF2-40B4-BE49-F238E27FC236}">
              <a16:creationId xmlns:a16="http://schemas.microsoft.com/office/drawing/2014/main" id="{4E56BFE9-A9D7-4BD1-8B3B-5BA924C9930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6" name="Text Box 68">
          <a:extLst>
            <a:ext uri="{FF2B5EF4-FFF2-40B4-BE49-F238E27FC236}">
              <a16:creationId xmlns:a16="http://schemas.microsoft.com/office/drawing/2014/main" id="{4EADD1F8-ECD2-4D52-B8E6-0E9064AD403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7" name="Text Box 69">
          <a:extLst>
            <a:ext uri="{FF2B5EF4-FFF2-40B4-BE49-F238E27FC236}">
              <a16:creationId xmlns:a16="http://schemas.microsoft.com/office/drawing/2014/main" id="{7CD3CE9E-EC8C-4118-8FA8-FD06B043069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8" name="Text Box 70">
          <a:extLst>
            <a:ext uri="{FF2B5EF4-FFF2-40B4-BE49-F238E27FC236}">
              <a16:creationId xmlns:a16="http://schemas.microsoft.com/office/drawing/2014/main" id="{DEA0B24D-DB48-430E-BC0E-C3B872373AE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69" name="Text Box 71">
          <a:extLst>
            <a:ext uri="{FF2B5EF4-FFF2-40B4-BE49-F238E27FC236}">
              <a16:creationId xmlns:a16="http://schemas.microsoft.com/office/drawing/2014/main" id="{4D643546-D096-4931-A456-923FDD43128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0" name="Text Box 72">
          <a:extLst>
            <a:ext uri="{FF2B5EF4-FFF2-40B4-BE49-F238E27FC236}">
              <a16:creationId xmlns:a16="http://schemas.microsoft.com/office/drawing/2014/main" id="{253D7B9C-C277-4038-89EA-10431E9C1FB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1" name="Text Box 73">
          <a:extLst>
            <a:ext uri="{FF2B5EF4-FFF2-40B4-BE49-F238E27FC236}">
              <a16:creationId xmlns:a16="http://schemas.microsoft.com/office/drawing/2014/main" id="{8E42FF7A-B676-4EC8-9064-F8E9EA4C3FA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2" name="Text Box 74">
          <a:extLst>
            <a:ext uri="{FF2B5EF4-FFF2-40B4-BE49-F238E27FC236}">
              <a16:creationId xmlns:a16="http://schemas.microsoft.com/office/drawing/2014/main" id="{6CB0DB57-2A4A-4E3B-B0DD-AE7A190132A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3" name="Text Box 75">
          <a:extLst>
            <a:ext uri="{FF2B5EF4-FFF2-40B4-BE49-F238E27FC236}">
              <a16:creationId xmlns:a16="http://schemas.microsoft.com/office/drawing/2014/main" id="{B6AF5CF6-56D0-41A2-A428-DE09B93CFEC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4" name="Text Box 76">
          <a:extLst>
            <a:ext uri="{FF2B5EF4-FFF2-40B4-BE49-F238E27FC236}">
              <a16:creationId xmlns:a16="http://schemas.microsoft.com/office/drawing/2014/main" id="{59EEDDF6-FFD2-47B3-9F34-226054BF88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5" name="Text Box 77">
          <a:extLst>
            <a:ext uri="{FF2B5EF4-FFF2-40B4-BE49-F238E27FC236}">
              <a16:creationId xmlns:a16="http://schemas.microsoft.com/office/drawing/2014/main" id="{CFABF509-6970-4A88-9D24-4562C91DC9D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6" name="Text Box 78">
          <a:extLst>
            <a:ext uri="{FF2B5EF4-FFF2-40B4-BE49-F238E27FC236}">
              <a16:creationId xmlns:a16="http://schemas.microsoft.com/office/drawing/2014/main" id="{60A5E21C-5E4A-4A12-8BB5-6D49DEC74F1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7" name="Text Box 79">
          <a:extLst>
            <a:ext uri="{FF2B5EF4-FFF2-40B4-BE49-F238E27FC236}">
              <a16:creationId xmlns:a16="http://schemas.microsoft.com/office/drawing/2014/main" id="{5751F318-AA20-4602-BAD7-BA14C4E9473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8" name="Text Box 80">
          <a:extLst>
            <a:ext uri="{FF2B5EF4-FFF2-40B4-BE49-F238E27FC236}">
              <a16:creationId xmlns:a16="http://schemas.microsoft.com/office/drawing/2014/main" id="{D76FDC18-6B36-4721-A85E-8E44A8911C6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4689E979-BA2D-4D4B-A6F4-6993561E7B9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4C8641C2-0420-48F0-BA94-A9C8B7F208F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1BFF56ED-49DC-4BDE-9980-A6F824A27C5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27BCADA1-964D-42D1-BEAA-FCED6D78F4D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5F36BED1-5E83-4242-8BF0-87E64FBFD8D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588F886C-67D4-4C1F-AE22-22D46E92411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E2C814FD-DF24-4A25-914D-17927E3D869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9B46D1B4-E0B5-4813-B723-99A869668F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4355CBD3-42C1-4A92-BB5D-66CAB50DB5F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2A9E9E52-D9FD-4341-ACF6-0C030FF48A3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6A47484-FEC6-4B87-ACB2-CC3C8FBE4C5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2676E4A6-18F7-44CE-B6AB-6B83D192C84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F10897F2-3204-4FA7-B287-7AC6106CD2C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FABAC4A1-AD0F-4716-9923-7AAFF5B62F9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AA200785-9E68-49AD-8B17-E657055B1D7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1C78C272-A089-4740-98CD-365B418F70D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F896149A-E383-4808-8611-6739F0FD738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BE4F58C3-63C6-4826-B995-36C8E4E979B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6E61536D-90FB-4127-93A7-7FF9B58F91F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36313B1-8CC8-450F-9EF5-1CC5E8791DF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24A5AA60-5E45-47D1-A4E6-13F9009C957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7E4604D2-0182-406A-A3E5-6D6838EF883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A9882B82-68DF-47A6-851A-4C6A4B63176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7FC7DCF5-B716-4323-B18B-07733011FF0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AA49663C-A42E-404B-B1B1-5BD2C19EBF9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12ED51F8-B300-4B18-999C-0904CF52592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5" name="Text Box 5">
          <a:extLst>
            <a:ext uri="{FF2B5EF4-FFF2-40B4-BE49-F238E27FC236}">
              <a16:creationId xmlns:a16="http://schemas.microsoft.com/office/drawing/2014/main" id="{3498AF15-8593-427B-A760-4314A552CE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6" name="Text Box 6">
          <a:extLst>
            <a:ext uri="{FF2B5EF4-FFF2-40B4-BE49-F238E27FC236}">
              <a16:creationId xmlns:a16="http://schemas.microsoft.com/office/drawing/2014/main" id="{6E9D0691-B83C-4BED-813A-61DBFBF293C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7" name="Text Box 7">
          <a:extLst>
            <a:ext uri="{FF2B5EF4-FFF2-40B4-BE49-F238E27FC236}">
              <a16:creationId xmlns:a16="http://schemas.microsoft.com/office/drawing/2014/main" id="{4A377498-25A7-494C-9830-0836081DE83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C55DB881-ACF5-44A3-BAFC-DE9910F65D6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44BCB334-1601-4E12-B2AE-7A719480F64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22221027-4460-4F35-9F0A-B8BA4D25924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8342E894-7766-43F8-857D-F4D8C3B1E1D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9D25C6B2-ADE0-4798-B7F9-F95632A8180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3" name="Text Box 13">
          <a:extLst>
            <a:ext uri="{FF2B5EF4-FFF2-40B4-BE49-F238E27FC236}">
              <a16:creationId xmlns:a16="http://schemas.microsoft.com/office/drawing/2014/main" id="{BDAE0BE5-A05A-4223-A178-54DBC7CF099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4" name="Text Box 14">
          <a:extLst>
            <a:ext uri="{FF2B5EF4-FFF2-40B4-BE49-F238E27FC236}">
              <a16:creationId xmlns:a16="http://schemas.microsoft.com/office/drawing/2014/main" id="{C09F0235-75F9-4D41-8C2C-6B7080E414C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CFD9B456-9643-4A92-91DE-4069038F581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6" name="Text Box 16">
          <a:extLst>
            <a:ext uri="{FF2B5EF4-FFF2-40B4-BE49-F238E27FC236}">
              <a16:creationId xmlns:a16="http://schemas.microsoft.com/office/drawing/2014/main" id="{9F3C30A7-8908-4ED7-9D20-481AAB7FEE9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7" name="Text Box 17">
          <a:extLst>
            <a:ext uri="{FF2B5EF4-FFF2-40B4-BE49-F238E27FC236}">
              <a16:creationId xmlns:a16="http://schemas.microsoft.com/office/drawing/2014/main" id="{815EC459-E8FA-4AD6-9174-FF70AD51C2E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8" name="Text Box 18">
          <a:extLst>
            <a:ext uri="{FF2B5EF4-FFF2-40B4-BE49-F238E27FC236}">
              <a16:creationId xmlns:a16="http://schemas.microsoft.com/office/drawing/2014/main" id="{E013A077-C587-4E37-BB94-93EA12DD097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7318F569-D92A-4CBB-9EB6-98805948943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0" name="Text Box 20">
          <a:extLst>
            <a:ext uri="{FF2B5EF4-FFF2-40B4-BE49-F238E27FC236}">
              <a16:creationId xmlns:a16="http://schemas.microsoft.com/office/drawing/2014/main" id="{44E76373-3964-44EF-8A43-DF06E7007F2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1" name="Text Box 21">
          <a:extLst>
            <a:ext uri="{FF2B5EF4-FFF2-40B4-BE49-F238E27FC236}">
              <a16:creationId xmlns:a16="http://schemas.microsoft.com/office/drawing/2014/main" id="{7466B126-C90F-4F9C-BD23-028B35A2F2B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2" name="Text Box 22">
          <a:extLst>
            <a:ext uri="{FF2B5EF4-FFF2-40B4-BE49-F238E27FC236}">
              <a16:creationId xmlns:a16="http://schemas.microsoft.com/office/drawing/2014/main" id="{21E8EF47-E495-467F-8766-9208574F73E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3" name="Text Box 23">
          <a:extLst>
            <a:ext uri="{FF2B5EF4-FFF2-40B4-BE49-F238E27FC236}">
              <a16:creationId xmlns:a16="http://schemas.microsoft.com/office/drawing/2014/main" id="{1398A130-8CF8-43DA-86A9-D77E6625A66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4" name="Text Box 24">
          <a:extLst>
            <a:ext uri="{FF2B5EF4-FFF2-40B4-BE49-F238E27FC236}">
              <a16:creationId xmlns:a16="http://schemas.microsoft.com/office/drawing/2014/main" id="{E5D2DB24-509F-43F0-B79D-5B77D809803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5" name="Text Box 25">
          <a:extLst>
            <a:ext uri="{FF2B5EF4-FFF2-40B4-BE49-F238E27FC236}">
              <a16:creationId xmlns:a16="http://schemas.microsoft.com/office/drawing/2014/main" id="{A175DA41-0217-45E8-AC95-CC16EC9FF68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6" name="Text Box 26">
          <a:extLst>
            <a:ext uri="{FF2B5EF4-FFF2-40B4-BE49-F238E27FC236}">
              <a16:creationId xmlns:a16="http://schemas.microsoft.com/office/drawing/2014/main" id="{C80CF41A-31C6-4196-8A3C-52794BE4A2F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7" name="Text Box 27">
          <a:extLst>
            <a:ext uri="{FF2B5EF4-FFF2-40B4-BE49-F238E27FC236}">
              <a16:creationId xmlns:a16="http://schemas.microsoft.com/office/drawing/2014/main" id="{EABA25B3-7F14-4884-883E-B590637E4BD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8" name="Text Box 28">
          <a:extLst>
            <a:ext uri="{FF2B5EF4-FFF2-40B4-BE49-F238E27FC236}">
              <a16:creationId xmlns:a16="http://schemas.microsoft.com/office/drawing/2014/main" id="{4BC6D587-4580-425D-BDCF-9F472AE26DB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29" name="Text Box 29">
          <a:extLst>
            <a:ext uri="{FF2B5EF4-FFF2-40B4-BE49-F238E27FC236}">
              <a16:creationId xmlns:a16="http://schemas.microsoft.com/office/drawing/2014/main" id="{090F5CFF-8BEA-49BA-A398-6DE718F2E93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0" name="Text Box 30">
          <a:extLst>
            <a:ext uri="{FF2B5EF4-FFF2-40B4-BE49-F238E27FC236}">
              <a16:creationId xmlns:a16="http://schemas.microsoft.com/office/drawing/2014/main" id="{1F5ACDC9-6344-44D8-9280-4FF404523C2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1" name="Text Box 31">
          <a:extLst>
            <a:ext uri="{FF2B5EF4-FFF2-40B4-BE49-F238E27FC236}">
              <a16:creationId xmlns:a16="http://schemas.microsoft.com/office/drawing/2014/main" id="{3D87B7EF-507F-4291-86FF-DBE88D1632C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2" name="Text Box 32">
          <a:extLst>
            <a:ext uri="{FF2B5EF4-FFF2-40B4-BE49-F238E27FC236}">
              <a16:creationId xmlns:a16="http://schemas.microsoft.com/office/drawing/2014/main" id="{2CDFE154-6B1C-4E56-B968-88F6D1B7CE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3" name="Text Box 33">
          <a:extLst>
            <a:ext uri="{FF2B5EF4-FFF2-40B4-BE49-F238E27FC236}">
              <a16:creationId xmlns:a16="http://schemas.microsoft.com/office/drawing/2014/main" id="{3B4BA19C-56F2-4369-B6C6-044A27300B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4" name="Text Box 34">
          <a:extLst>
            <a:ext uri="{FF2B5EF4-FFF2-40B4-BE49-F238E27FC236}">
              <a16:creationId xmlns:a16="http://schemas.microsoft.com/office/drawing/2014/main" id="{C7240E33-4B3A-4287-B5B8-D8C4739BCBD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5" name="Text Box 35">
          <a:extLst>
            <a:ext uri="{FF2B5EF4-FFF2-40B4-BE49-F238E27FC236}">
              <a16:creationId xmlns:a16="http://schemas.microsoft.com/office/drawing/2014/main" id="{BD013770-7565-4141-A773-E44633C52ED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6" name="Text Box 36">
          <a:extLst>
            <a:ext uri="{FF2B5EF4-FFF2-40B4-BE49-F238E27FC236}">
              <a16:creationId xmlns:a16="http://schemas.microsoft.com/office/drawing/2014/main" id="{7933556B-838D-45CB-AA3D-9012888CD8F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7" name="Text Box 37">
          <a:extLst>
            <a:ext uri="{FF2B5EF4-FFF2-40B4-BE49-F238E27FC236}">
              <a16:creationId xmlns:a16="http://schemas.microsoft.com/office/drawing/2014/main" id="{D3181A80-B0D7-4912-B771-876B545ABB5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8" name="Text Box 38">
          <a:extLst>
            <a:ext uri="{FF2B5EF4-FFF2-40B4-BE49-F238E27FC236}">
              <a16:creationId xmlns:a16="http://schemas.microsoft.com/office/drawing/2014/main" id="{FF6E5F47-4084-4DE4-B415-6878E90B541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39" name="Text Box 39">
          <a:extLst>
            <a:ext uri="{FF2B5EF4-FFF2-40B4-BE49-F238E27FC236}">
              <a16:creationId xmlns:a16="http://schemas.microsoft.com/office/drawing/2014/main" id="{0DFAD561-CCC5-4FD4-840C-14965A1885C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0" name="Text Box 40">
          <a:extLst>
            <a:ext uri="{FF2B5EF4-FFF2-40B4-BE49-F238E27FC236}">
              <a16:creationId xmlns:a16="http://schemas.microsoft.com/office/drawing/2014/main" id="{1A3E6BB6-2E88-422C-8EAA-5524CA618E4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1" name="Text Box 41">
          <a:extLst>
            <a:ext uri="{FF2B5EF4-FFF2-40B4-BE49-F238E27FC236}">
              <a16:creationId xmlns:a16="http://schemas.microsoft.com/office/drawing/2014/main" id="{BD2ED730-37A1-4227-AF23-475387E90E9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2" name="Text Box 42">
          <a:extLst>
            <a:ext uri="{FF2B5EF4-FFF2-40B4-BE49-F238E27FC236}">
              <a16:creationId xmlns:a16="http://schemas.microsoft.com/office/drawing/2014/main" id="{AA09849C-317F-4CCD-BCD7-9F385B174B5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3" name="Text Box 43">
          <a:extLst>
            <a:ext uri="{FF2B5EF4-FFF2-40B4-BE49-F238E27FC236}">
              <a16:creationId xmlns:a16="http://schemas.microsoft.com/office/drawing/2014/main" id="{7E1BEE9D-8FCE-40D5-8B36-8DE3A25E84E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4" name="Text Box 44">
          <a:extLst>
            <a:ext uri="{FF2B5EF4-FFF2-40B4-BE49-F238E27FC236}">
              <a16:creationId xmlns:a16="http://schemas.microsoft.com/office/drawing/2014/main" id="{AD456DFC-E7F9-426D-8B0A-835B41F555F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5" name="Text Box 45">
          <a:extLst>
            <a:ext uri="{FF2B5EF4-FFF2-40B4-BE49-F238E27FC236}">
              <a16:creationId xmlns:a16="http://schemas.microsoft.com/office/drawing/2014/main" id="{E81C5DB4-CCE3-4F8F-84BB-D2851B94128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6" name="Text Box 46">
          <a:extLst>
            <a:ext uri="{FF2B5EF4-FFF2-40B4-BE49-F238E27FC236}">
              <a16:creationId xmlns:a16="http://schemas.microsoft.com/office/drawing/2014/main" id="{6C5DBFE0-2BBB-4352-ADBA-DE0894590BF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7" name="Text Box 47">
          <a:extLst>
            <a:ext uri="{FF2B5EF4-FFF2-40B4-BE49-F238E27FC236}">
              <a16:creationId xmlns:a16="http://schemas.microsoft.com/office/drawing/2014/main" id="{2E6D6D69-C07D-4BF2-A95E-5B295CD4A33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8" name="Text Box 48">
          <a:extLst>
            <a:ext uri="{FF2B5EF4-FFF2-40B4-BE49-F238E27FC236}">
              <a16:creationId xmlns:a16="http://schemas.microsoft.com/office/drawing/2014/main" id="{228A80F6-8D74-459E-91EB-B7B6A0468C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49" name="Text Box 49">
          <a:extLst>
            <a:ext uri="{FF2B5EF4-FFF2-40B4-BE49-F238E27FC236}">
              <a16:creationId xmlns:a16="http://schemas.microsoft.com/office/drawing/2014/main" id="{DCF93599-1A70-40AD-937F-974AD172A69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0" name="Text Box 50">
          <a:extLst>
            <a:ext uri="{FF2B5EF4-FFF2-40B4-BE49-F238E27FC236}">
              <a16:creationId xmlns:a16="http://schemas.microsoft.com/office/drawing/2014/main" id="{653091BC-EE37-4F40-999A-EE0611DAA99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1" name="Text Box 51">
          <a:extLst>
            <a:ext uri="{FF2B5EF4-FFF2-40B4-BE49-F238E27FC236}">
              <a16:creationId xmlns:a16="http://schemas.microsoft.com/office/drawing/2014/main" id="{35BFFFA7-2649-4102-AC5E-9F944F13B68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2" name="Text Box 52">
          <a:extLst>
            <a:ext uri="{FF2B5EF4-FFF2-40B4-BE49-F238E27FC236}">
              <a16:creationId xmlns:a16="http://schemas.microsoft.com/office/drawing/2014/main" id="{F57233AF-C1D1-4F6E-8C69-A06C1C2A788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3" name="Text Box 53">
          <a:extLst>
            <a:ext uri="{FF2B5EF4-FFF2-40B4-BE49-F238E27FC236}">
              <a16:creationId xmlns:a16="http://schemas.microsoft.com/office/drawing/2014/main" id="{E0F3BFE2-1FA9-4857-856B-DF78D2B9C12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4" name="Text Box 54">
          <a:extLst>
            <a:ext uri="{FF2B5EF4-FFF2-40B4-BE49-F238E27FC236}">
              <a16:creationId xmlns:a16="http://schemas.microsoft.com/office/drawing/2014/main" id="{497CC1E0-C45E-449C-BA5D-09DA010CF13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5" name="Text Box 55">
          <a:extLst>
            <a:ext uri="{FF2B5EF4-FFF2-40B4-BE49-F238E27FC236}">
              <a16:creationId xmlns:a16="http://schemas.microsoft.com/office/drawing/2014/main" id="{25A59459-E793-47C6-B598-16E6ED775D7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6" name="Text Box 56">
          <a:extLst>
            <a:ext uri="{FF2B5EF4-FFF2-40B4-BE49-F238E27FC236}">
              <a16:creationId xmlns:a16="http://schemas.microsoft.com/office/drawing/2014/main" id="{E1D4DDED-90C7-43C7-9F8B-45A804A1E3C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7" name="Text Box 57">
          <a:extLst>
            <a:ext uri="{FF2B5EF4-FFF2-40B4-BE49-F238E27FC236}">
              <a16:creationId xmlns:a16="http://schemas.microsoft.com/office/drawing/2014/main" id="{E67E5443-CAF1-4A09-AE19-555EA449881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8" name="Text Box 58">
          <a:extLst>
            <a:ext uri="{FF2B5EF4-FFF2-40B4-BE49-F238E27FC236}">
              <a16:creationId xmlns:a16="http://schemas.microsoft.com/office/drawing/2014/main" id="{BF804633-77A3-47E8-8709-FDE3AE6B41E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59" name="Text Box 59">
          <a:extLst>
            <a:ext uri="{FF2B5EF4-FFF2-40B4-BE49-F238E27FC236}">
              <a16:creationId xmlns:a16="http://schemas.microsoft.com/office/drawing/2014/main" id="{431ED90E-283D-4D82-B413-5EE4486C846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0" name="Text Box 60">
          <a:extLst>
            <a:ext uri="{FF2B5EF4-FFF2-40B4-BE49-F238E27FC236}">
              <a16:creationId xmlns:a16="http://schemas.microsoft.com/office/drawing/2014/main" id="{98961567-9412-49FA-96F3-1641A338772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1" name="Text Box 61">
          <a:extLst>
            <a:ext uri="{FF2B5EF4-FFF2-40B4-BE49-F238E27FC236}">
              <a16:creationId xmlns:a16="http://schemas.microsoft.com/office/drawing/2014/main" id="{5E022A53-F518-41CD-BFA8-36567C8A02B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2" name="Text Box 62">
          <a:extLst>
            <a:ext uri="{FF2B5EF4-FFF2-40B4-BE49-F238E27FC236}">
              <a16:creationId xmlns:a16="http://schemas.microsoft.com/office/drawing/2014/main" id="{466CF361-D90B-4883-A254-986A5299BB0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id="{139EC7DE-276A-4421-ABCB-998F755EA94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4" name="Text Box 64">
          <a:extLst>
            <a:ext uri="{FF2B5EF4-FFF2-40B4-BE49-F238E27FC236}">
              <a16:creationId xmlns:a16="http://schemas.microsoft.com/office/drawing/2014/main" id="{6CB3A236-B038-4D0C-9694-63A0043CAA0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5" name="Text Box 65">
          <a:extLst>
            <a:ext uri="{FF2B5EF4-FFF2-40B4-BE49-F238E27FC236}">
              <a16:creationId xmlns:a16="http://schemas.microsoft.com/office/drawing/2014/main" id="{E5B7300D-1796-4BE3-9922-683C5D3B7B6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6" name="Text Box 66">
          <a:extLst>
            <a:ext uri="{FF2B5EF4-FFF2-40B4-BE49-F238E27FC236}">
              <a16:creationId xmlns:a16="http://schemas.microsoft.com/office/drawing/2014/main" id="{1569D750-737C-4DD2-9A7A-A9C1E805693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7" name="Text Box 67">
          <a:extLst>
            <a:ext uri="{FF2B5EF4-FFF2-40B4-BE49-F238E27FC236}">
              <a16:creationId xmlns:a16="http://schemas.microsoft.com/office/drawing/2014/main" id="{7BFFD1B3-CC9E-43C9-B09F-37E826A0100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8" name="Text Box 68">
          <a:extLst>
            <a:ext uri="{FF2B5EF4-FFF2-40B4-BE49-F238E27FC236}">
              <a16:creationId xmlns:a16="http://schemas.microsoft.com/office/drawing/2014/main" id="{DFBD6DEA-B459-4D80-9790-54C6BC3F0F8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69" name="Text Box 69">
          <a:extLst>
            <a:ext uri="{FF2B5EF4-FFF2-40B4-BE49-F238E27FC236}">
              <a16:creationId xmlns:a16="http://schemas.microsoft.com/office/drawing/2014/main" id="{AF37A1FF-B665-49F5-847D-841426B7A7F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0" name="Text Box 70">
          <a:extLst>
            <a:ext uri="{FF2B5EF4-FFF2-40B4-BE49-F238E27FC236}">
              <a16:creationId xmlns:a16="http://schemas.microsoft.com/office/drawing/2014/main" id="{EEBC75D3-3611-422E-ABAF-D79DB0DDF29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1" name="Text Box 71">
          <a:extLst>
            <a:ext uri="{FF2B5EF4-FFF2-40B4-BE49-F238E27FC236}">
              <a16:creationId xmlns:a16="http://schemas.microsoft.com/office/drawing/2014/main" id="{BCD10F1D-5ACB-4A52-A847-14546AFAC74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2" name="Text Box 72">
          <a:extLst>
            <a:ext uri="{FF2B5EF4-FFF2-40B4-BE49-F238E27FC236}">
              <a16:creationId xmlns:a16="http://schemas.microsoft.com/office/drawing/2014/main" id="{F56D3AB0-AF93-4F21-B68F-1A92EB4C232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3" name="Text Box 73">
          <a:extLst>
            <a:ext uri="{FF2B5EF4-FFF2-40B4-BE49-F238E27FC236}">
              <a16:creationId xmlns:a16="http://schemas.microsoft.com/office/drawing/2014/main" id="{C705865F-F044-404D-A5B4-44C101CBEEE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4" name="Text Box 74">
          <a:extLst>
            <a:ext uri="{FF2B5EF4-FFF2-40B4-BE49-F238E27FC236}">
              <a16:creationId xmlns:a16="http://schemas.microsoft.com/office/drawing/2014/main" id="{145B34BC-3461-44B2-9DEE-6B5901CCA12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5" name="Text Box 75">
          <a:extLst>
            <a:ext uri="{FF2B5EF4-FFF2-40B4-BE49-F238E27FC236}">
              <a16:creationId xmlns:a16="http://schemas.microsoft.com/office/drawing/2014/main" id="{D8DDC2EB-5F41-4256-A109-AFE42F12444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6" name="Text Box 76">
          <a:extLst>
            <a:ext uri="{FF2B5EF4-FFF2-40B4-BE49-F238E27FC236}">
              <a16:creationId xmlns:a16="http://schemas.microsoft.com/office/drawing/2014/main" id="{F6CE9125-547D-43C3-A2D1-C15E6A33D88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7" name="Text Box 77">
          <a:extLst>
            <a:ext uri="{FF2B5EF4-FFF2-40B4-BE49-F238E27FC236}">
              <a16:creationId xmlns:a16="http://schemas.microsoft.com/office/drawing/2014/main" id="{8E2478D6-A64A-472A-A9CA-279C233E056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8" name="Text Box 78">
          <a:extLst>
            <a:ext uri="{FF2B5EF4-FFF2-40B4-BE49-F238E27FC236}">
              <a16:creationId xmlns:a16="http://schemas.microsoft.com/office/drawing/2014/main" id="{71E0E94E-EAE9-4F2C-9067-82DB285868F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79" name="Text Box 79">
          <a:extLst>
            <a:ext uri="{FF2B5EF4-FFF2-40B4-BE49-F238E27FC236}">
              <a16:creationId xmlns:a16="http://schemas.microsoft.com/office/drawing/2014/main" id="{5BF30A70-F636-4B6F-BCE1-6AE8F2625C8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0" name="Text Box 80">
          <a:extLst>
            <a:ext uri="{FF2B5EF4-FFF2-40B4-BE49-F238E27FC236}">
              <a16:creationId xmlns:a16="http://schemas.microsoft.com/office/drawing/2014/main" id="{26AD1485-3C66-4011-B2BE-027110FC98E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1" name="Text Box 81">
          <a:extLst>
            <a:ext uri="{FF2B5EF4-FFF2-40B4-BE49-F238E27FC236}">
              <a16:creationId xmlns:a16="http://schemas.microsoft.com/office/drawing/2014/main" id="{74BEF45A-E90F-4E01-B516-44FB6F3E5E7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2" name="Text Box 82">
          <a:extLst>
            <a:ext uri="{FF2B5EF4-FFF2-40B4-BE49-F238E27FC236}">
              <a16:creationId xmlns:a16="http://schemas.microsoft.com/office/drawing/2014/main" id="{79940D78-E23E-42A1-8D4E-E2815E0D93F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3" name="Text Box 83">
          <a:extLst>
            <a:ext uri="{FF2B5EF4-FFF2-40B4-BE49-F238E27FC236}">
              <a16:creationId xmlns:a16="http://schemas.microsoft.com/office/drawing/2014/main" id="{FEC838E4-6655-4A05-BFBE-7A0C1819154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4" name="Text Box 84">
          <a:extLst>
            <a:ext uri="{FF2B5EF4-FFF2-40B4-BE49-F238E27FC236}">
              <a16:creationId xmlns:a16="http://schemas.microsoft.com/office/drawing/2014/main" id="{6D35693E-D114-4DB3-AF0C-BEE79CF3CF8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5" name="Text Box 85">
          <a:extLst>
            <a:ext uri="{FF2B5EF4-FFF2-40B4-BE49-F238E27FC236}">
              <a16:creationId xmlns:a16="http://schemas.microsoft.com/office/drawing/2014/main" id="{D36ED3B3-0DD1-4A6A-8C2D-976BD35A90D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6" name="Text Box 86">
          <a:extLst>
            <a:ext uri="{FF2B5EF4-FFF2-40B4-BE49-F238E27FC236}">
              <a16:creationId xmlns:a16="http://schemas.microsoft.com/office/drawing/2014/main" id="{2C55051B-41F1-49E2-B917-992A0F881F3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7" name="Text Box 87">
          <a:extLst>
            <a:ext uri="{FF2B5EF4-FFF2-40B4-BE49-F238E27FC236}">
              <a16:creationId xmlns:a16="http://schemas.microsoft.com/office/drawing/2014/main" id="{2825DAA8-5CF1-4700-BFE8-352EB675DD8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8" name="Text Box 88">
          <a:extLst>
            <a:ext uri="{FF2B5EF4-FFF2-40B4-BE49-F238E27FC236}">
              <a16:creationId xmlns:a16="http://schemas.microsoft.com/office/drawing/2014/main" id="{A889121B-8B0C-4CF1-98F6-2DE961C6F8C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89" name="Text Box 89">
          <a:extLst>
            <a:ext uri="{FF2B5EF4-FFF2-40B4-BE49-F238E27FC236}">
              <a16:creationId xmlns:a16="http://schemas.microsoft.com/office/drawing/2014/main" id="{EEF1F11F-86D3-416F-8008-ABE5AA50968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0" name="Text Box 90">
          <a:extLst>
            <a:ext uri="{FF2B5EF4-FFF2-40B4-BE49-F238E27FC236}">
              <a16:creationId xmlns:a16="http://schemas.microsoft.com/office/drawing/2014/main" id="{5BA4D0F1-FCFA-48E6-93DA-31C47BD898A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1" name="Text Box 91">
          <a:extLst>
            <a:ext uri="{FF2B5EF4-FFF2-40B4-BE49-F238E27FC236}">
              <a16:creationId xmlns:a16="http://schemas.microsoft.com/office/drawing/2014/main" id="{63BA1739-A681-40D8-B5D3-C9779688FC7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2" name="Text Box 92">
          <a:extLst>
            <a:ext uri="{FF2B5EF4-FFF2-40B4-BE49-F238E27FC236}">
              <a16:creationId xmlns:a16="http://schemas.microsoft.com/office/drawing/2014/main" id="{CE56C92C-6D60-4A25-8AA7-A068C81F203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3" name="Text Box 93">
          <a:extLst>
            <a:ext uri="{FF2B5EF4-FFF2-40B4-BE49-F238E27FC236}">
              <a16:creationId xmlns:a16="http://schemas.microsoft.com/office/drawing/2014/main" id="{7DDF738F-7C67-487C-953C-D89EAFBB0D5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4" name="Text Box 94">
          <a:extLst>
            <a:ext uri="{FF2B5EF4-FFF2-40B4-BE49-F238E27FC236}">
              <a16:creationId xmlns:a16="http://schemas.microsoft.com/office/drawing/2014/main" id="{ED62D012-BB7C-4783-A252-DBCB120CBD4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5" name="Text Box 95">
          <a:extLst>
            <a:ext uri="{FF2B5EF4-FFF2-40B4-BE49-F238E27FC236}">
              <a16:creationId xmlns:a16="http://schemas.microsoft.com/office/drawing/2014/main" id="{6F9C042C-4430-43A8-A97A-211B530019F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6" name="Text Box 96">
          <a:extLst>
            <a:ext uri="{FF2B5EF4-FFF2-40B4-BE49-F238E27FC236}">
              <a16:creationId xmlns:a16="http://schemas.microsoft.com/office/drawing/2014/main" id="{B78E7DEA-AA4F-4307-858B-E4B2B698698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7" name="Text Box 97">
          <a:extLst>
            <a:ext uri="{FF2B5EF4-FFF2-40B4-BE49-F238E27FC236}">
              <a16:creationId xmlns:a16="http://schemas.microsoft.com/office/drawing/2014/main" id="{DCAB4704-8923-42E6-B3B1-549D8B18547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8" name="Text Box 98">
          <a:extLst>
            <a:ext uri="{FF2B5EF4-FFF2-40B4-BE49-F238E27FC236}">
              <a16:creationId xmlns:a16="http://schemas.microsoft.com/office/drawing/2014/main" id="{76763EA5-425A-402A-942D-7D75089297B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499" name="Text Box 99">
          <a:extLst>
            <a:ext uri="{FF2B5EF4-FFF2-40B4-BE49-F238E27FC236}">
              <a16:creationId xmlns:a16="http://schemas.microsoft.com/office/drawing/2014/main" id="{FB0E05D1-7131-477C-99DE-185CBF6C16F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0" name="Text Box 100">
          <a:extLst>
            <a:ext uri="{FF2B5EF4-FFF2-40B4-BE49-F238E27FC236}">
              <a16:creationId xmlns:a16="http://schemas.microsoft.com/office/drawing/2014/main" id="{648D6F97-6908-4729-AAAC-8043DC4F60A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1" name="Text Box 101">
          <a:extLst>
            <a:ext uri="{FF2B5EF4-FFF2-40B4-BE49-F238E27FC236}">
              <a16:creationId xmlns:a16="http://schemas.microsoft.com/office/drawing/2014/main" id="{E93A5C29-EF53-4DDD-9A50-531252C580B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2" name="Text Box 102">
          <a:extLst>
            <a:ext uri="{FF2B5EF4-FFF2-40B4-BE49-F238E27FC236}">
              <a16:creationId xmlns:a16="http://schemas.microsoft.com/office/drawing/2014/main" id="{BB36F965-B0E4-4FBD-B163-CD7AA9EB415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3" name="Text Box 103">
          <a:extLst>
            <a:ext uri="{FF2B5EF4-FFF2-40B4-BE49-F238E27FC236}">
              <a16:creationId xmlns:a16="http://schemas.microsoft.com/office/drawing/2014/main" id="{C78AEB02-5758-40FD-A0BD-080BFADD098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86357C71-EF25-4F11-BA3C-282F3AD6E89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6A9C7373-7CCE-4D74-ADB9-84F28618E12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7F6F985B-8D6B-4715-876F-A79D2E00737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7" name="Text Box 5">
          <a:extLst>
            <a:ext uri="{FF2B5EF4-FFF2-40B4-BE49-F238E27FC236}">
              <a16:creationId xmlns:a16="http://schemas.microsoft.com/office/drawing/2014/main" id="{DABB2AB6-0692-4C1D-A2E1-7CA9BDA4D28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8" name="Text Box 6">
          <a:extLst>
            <a:ext uri="{FF2B5EF4-FFF2-40B4-BE49-F238E27FC236}">
              <a16:creationId xmlns:a16="http://schemas.microsoft.com/office/drawing/2014/main" id="{65FAE0C3-B83D-484B-9BD1-1038277077A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09" name="Text Box 7">
          <a:extLst>
            <a:ext uri="{FF2B5EF4-FFF2-40B4-BE49-F238E27FC236}">
              <a16:creationId xmlns:a16="http://schemas.microsoft.com/office/drawing/2014/main" id="{8546E8D0-4A15-4486-BA2D-E9406CDEB75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70367EC3-A479-40ED-A841-856CA6F0796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7FB8FA1F-80B7-487B-BD85-CFA4DCC4BB0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2" name="Text Box 10">
          <a:extLst>
            <a:ext uri="{FF2B5EF4-FFF2-40B4-BE49-F238E27FC236}">
              <a16:creationId xmlns:a16="http://schemas.microsoft.com/office/drawing/2014/main" id="{C18FDCC0-DF8E-4B4B-A66B-4D90F7FD074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3" name="Text Box 11">
          <a:extLst>
            <a:ext uri="{FF2B5EF4-FFF2-40B4-BE49-F238E27FC236}">
              <a16:creationId xmlns:a16="http://schemas.microsoft.com/office/drawing/2014/main" id="{6648EC37-0AA6-4859-8587-4020D9A98DA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4" name="Text Box 12">
          <a:extLst>
            <a:ext uri="{FF2B5EF4-FFF2-40B4-BE49-F238E27FC236}">
              <a16:creationId xmlns:a16="http://schemas.microsoft.com/office/drawing/2014/main" id="{C47671B6-F5B6-4998-B135-10B20DD7FE7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5" name="Text Box 13">
          <a:extLst>
            <a:ext uri="{FF2B5EF4-FFF2-40B4-BE49-F238E27FC236}">
              <a16:creationId xmlns:a16="http://schemas.microsoft.com/office/drawing/2014/main" id="{AED046E8-FC6B-4DEE-B0A4-58EB2B0C6E0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6" name="Text Box 14">
          <a:extLst>
            <a:ext uri="{FF2B5EF4-FFF2-40B4-BE49-F238E27FC236}">
              <a16:creationId xmlns:a16="http://schemas.microsoft.com/office/drawing/2014/main" id="{2B747255-A8E7-4827-8DEF-0CCEC4CE9FD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BF73606B-FF14-4561-83B0-9A4FE6A5BE5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8" name="Text Box 16">
          <a:extLst>
            <a:ext uri="{FF2B5EF4-FFF2-40B4-BE49-F238E27FC236}">
              <a16:creationId xmlns:a16="http://schemas.microsoft.com/office/drawing/2014/main" id="{ABAD90C7-C7C1-4DD3-883F-486EF153EE9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19" name="Text Box 17">
          <a:extLst>
            <a:ext uri="{FF2B5EF4-FFF2-40B4-BE49-F238E27FC236}">
              <a16:creationId xmlns:a16="http://schemas.microsoft.com/office/drawing/2014/main" id="{73DECB44-DF15-4566-B7E7-C61F6F40FCC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0" name="Text Box 18">
          <a:extLst>
            <a:ext uri="{FF2B5EF4-FFF2-40B4-BE49-F238E27FC236}">
              <a16:creationId xmlns:a16="http://schemas.microsoft.com/office/drawing/2014/main" id="{2B5FB5EB-2A00-446D-9486-4B558B23D39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E7249FF4-D5A1-440E-B4D7-83CADF088C0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2" name="Text Box 20">
          <a:extLst>
            <a:ext uri="{FF2B5EF4-FFF2-40B4-BE49-F238E27FC236}">
              <a16:creationId xmlns:a16="http://schemas.microsoft.com/office/drawing/2014/main" id="{C8F5E9A5-7ADB-4AB1-97AA-D7C021B4A83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3" name="Text Box 21">
          <a:extLst>
            <a:ext uri="{FF2B5EF4-FFF2-40B4-BE49-F238E27FC236}">
              <a16:creationId xmlns:a16="http://schemas.microsoft.com/office/drawing/2014/main" id="{2135FBB2-52BF-432E-8C8D-2E3D7BE358A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4" name="Text Box 22">
          <a:extLst>
            <a:ext uri="{FF2B5EF4-FFF2-40B4-BE49-F238E27FC236}">
              <a16:creationId xmlns:a16="http://schemas.microsoft.com/office/drawing/2014/main" id="{F02E6480-9DDF-4A81-B941-C505E469F40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5" name="Text Box 23">
          <a:extLst>
            <a:ext uri="{FF2B5EF4-FFF2-40B4-BE49-F238E27FC236}">
              <a16:creationId xmlns:a16="http://schemas.microsoft.com/office/drawing/2014/main" id="{2370520A-6C39-4F44-829E-F9FDEBA0BBC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6" name="Text Box 24">
          <a:extLst>
            <a:ext uri="{FF2B5EF4-FFF2-40B4-BE49-F238E27FC236}">
              <a16:creationId xmlns:a16="http://schemas.microsoft.com/office/drawing/2014/main" id="{8569C983-8C36-4352-A441-C948398961E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7" name="Text Box 25">
          <a:extLst>
            <a:ext uri="{FF2B5EF4-FFF2-40B4-BE49-F238E27FC236}">
              <a16:creationId xmlns:a16="http://schemas.microsoft.com/office/drawing/2014/main" id="{5683480D-0899-4BCE-AC8F-9C899DFA12B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8" name="Text Box 26">
          <a:extLst>
            <a:ext uri="{FF2B5EF4-FFF2-40B4-BE49-F238E27FC236}">
              <a16:creationId xmlns:a16="http://schemas.microsoft.com/office/drawing/2014/main" id="{411F3A43-6501-458D-B679-B1F487185D8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29" name="Text Box 27">
          <a:extLst>
            <a:ext uri="{FF2B5EF4-FFF2-40B4-BE49-F238E27FC236}">
              <a16:creationId xmlns:a16="http://schemas.microsoft.com/office/drawing/2014/main" id="{C8E80C4F-5D65-4EAA-A9CF-CCB66825DBA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0" name="Text Box 28">
          <a:extLst>
            <a:ext uri="{FF2B5EF4-FFF2-40B4-BE49-F238E27FC236}">
              <a16:creationId xmlns:a16="http://schemas.microsoft.com/office/drawing/2014/main" id="{B6C976F8-4DD3-436B-8945-8EE88D631C0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1" name="Text Box 29">
          <a:extLst>
            <a:ext uri="{FF2B5EF4-FFF2-40B4-BE49-F238E27FC236}">
              <a16:creationId xmlns:a16="http://schemas.microsoft.com/office/drawing/2014/main" id="{917E99A5-6DE4-48A0-B403-4BF45E8BD7B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2" name="Text Box 30">
          <a:extLst>
            <a:ext uri="{FF2B5EF4-FFF2-40B4-BE49-F238E27FC236}">
              <a16:creationId xmlns:a16="http://schemas.microsoft.com/office/drawing/2014/main" id="{E0CAE097-0F05-4D8B-A040-4157C331C2A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3" name="Text Box 31">
          <a:extLst>
            <a:ext uri="{FF2B5EF4-FFF2-40B4-BE49-F238E27FC236}">
              <a16:creationId xmlns:a16="http://schemas.microsoft.com/office/drawing/2014/main" id="{B12E9139-148A-4D0D-96BF-F66EAE42CCF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4" name="Text Box 32">
          <a:extLst>
            <a:ext uri="{FF2B5EF4-FFF2-40B4-BE49-F238E27FC236}">
              <a16:creationId xmlns:a16="http://schemas.microsoft.com/office/drawing/2014/main" id="{6A851717-6FF4-40BF-9EE0-6498D7BF834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5" name="Text Box 33">
          <a:extLst>
            <a:ext uri="{FF2B5EF4-FFF2-40B4-BE49-F238E27FC236}">
              <a16:creationId xmlns:a16="http://schemas.microsoft.com/office/drawing/2014/main" id="{B1200799-6C5B-4645-8E1E-10B763ADD01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6" name="Text Box 34">
          <a:extLst>
            <a:ext uri="{FF2B5EF4-FFF2-40B4-BE49-F238E27FC236}">
              <a16:creationId xmlns:a16="http://schemas.microsoft.com/office/drawing/2014/main" id="{B74DA5A2-B79E-4FC8-9A6F-BCEDC60AE21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7" name="Text Box 35">
          <a:extLst>
            <a:ext uri="{FF2B5EF4-FFF2-40B4-BE49-F238E27FC236}">
              <a16:creationId xmlns:a16="http://schemas.microsoft.com/office/drawing/2014/main" id="{3C3B4204-AB1A-4C77-A419-8B60C765B38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8" name="Text Box 36">
          <a:extLst>
            <a:ext uri="{FF2B5EF4-FFF2-40B4-BE49-F238E27FC236}">
              <a16:creationId xmlns:a16="http://schemas.microsoft.com/office/drawing/2014/main" id="{F76E6D78-F42C-4744-B91C-278D7ED2320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39" name="Text Box 37">
          <a:extLst>
            <a:ext uri="{FF2B5EF4-FFF2-40B4-BE49-F238E27FC236}">
              <a16:creationId xmlns:a16="http://schemas.microsoft.com/office/drawing/2014/main" id="{AB571B7E-14A1-4A25-8D75-F7E5422569B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0" name="Text Box 38">
          <a:extLst>
            <a:ext uri="{FF2B5EF4-FFF2-40B4-BE49-F238E27FC236}">
              <a16:creationId xmlns:a16="http://schemas.microsoft.com/office/drawing/2014/main" id="{FD19A1AD-14E8-4BD4-A1BC-3AD7AAD41FE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1" name="Text Box 39">
          <a:extLst>
            <a:ext uri="{FF2B5EF4-FFF2-40B4-BE49-F238E27FC236}">
              <a16:creationId xmlns:a16="http://schemas.microsoft.com/office/drawing/2014/main" id="{84282559-3033-4D18-8706-51E3C2D7379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2" name="Text Box 40">
          <a:extLst>
            <a:ext uri="{FF2B5EF4-FFF2-40B4-BE49-F238E27FC236}">
              <a16:creationId xmlns:a16="http://schemas.microsoft.com/office/drawing/2014/main" id="{5C33881C-0D0E-4D97-9546-84D9BBC8D32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3" name="Text Box 41">
          <a:extLst>
            <a:ext uri="{FF2B5EF4-FFF2-40B4-BE49-F238E27FC236}">
              <a16:creationId xmlns:a16="http://schemas.microsoft.com/office/drawing/2014/main" id="{4E9807C4-5250-4502-994F-ECA27B23957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4" name="Text Box 42">
          <a:extLst>
            <a:ext uri="{FF2B5EF4-FFF2-40B4-BE49-F238E27FC236}">
              <a16:creationId xmlns:a16="http://schemas.microsoft.com/office/drawing/2014/main" id="{7906C9DC-7B28-4281-AA13-507B261777F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5" name="Text Box 43">
          <a:extLst>
            <a:ext uri="{FF2B5EF4-FFF2-40B4-BE49-F238E27FC236}">
              <a16:creationId xmlns:a16="http://schemas.microsoft.com/office/drawing/2014/main" id="{8FA46EBE-DC3C-4D0D-B89E-A5EB48A8B1C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6" name="Text Box 44">
          <a:extLst>
            <a:ext uri="{FF2B5EF4-FFF2-40B4-BE49-F238E27FC236}">
              <a16:creationId xmlns:a16="http://schemas.microsoft.com/office/drawing/2014/main" id="{75DBF990-493E-4CC3-AE56-EDA0079928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7" name="Text Box 45">
          <a:extLst>
            <a:ext uri="{FF2B5EF4-FFF2-40B4-BE49-F238E27FC236}">
              <a16:creationId xmlns:a16="http://schemas.microsoft.com/office/drawing/2014/main" id="{E7D61058-54C8-4A54-91F0-E82F48FE867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8" name="Text Box 46">
          <a:extLst>
            <a:ext uri="{FF2B5EF4-FFF2-40B4-BE49-F238E27FC236}">
              <a16:creationId xmlns:a16="http://schemas.microsoft.com/office/drawing/2014/main" id="{3BD72FE0-DB54-4122-BBE6-0B774530662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49" name="Text Box 47">
          <a:extLst>
            <a:ext uri="{FF2B5EF4-FFF2-40B4-BE49-F238E27FC236}">
              <a16:creationId xmlns:a16="http://schemas.microsoft.com/office/drawing/2014/main" id="{C56DA9A5-A2E9-427A-A386-EA8340D9AE8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0" name="Text Box 48">
          <a:extLst>
            <a:ext uri="{FF2B5EF4-FFF2-40B4-BE49-F238E27FC236}">
              <a16:creationId xmlns:a16="http://schemas.microsoft.com/office/drawing/2014/main" id="{C9B66035-E23A-4BEA-AAFE-FF27F59EF76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1" name="Text Box 49">
          <a:extLst>
            <a:ext uri="{FF2B5EF4-FFF2-40B4-BE49-F238E27FC236}">
              <a16:creationId xmlns:a16="http://schemas.microsoft.com/office/drawing/2014/main" id="{017E0159-7F68-4D10-81D9-0FE34D04951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8D1E0DA5-B645-42EE-AA9F-DB6EC34ED92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957D7E40-DC19-4B10-A607-54BB358603D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4" name="Text Box 52">
          <a:extLst>
            <a:ext uri="{FF2B5EF4-FFF2-40B4-BE49-F238E27FC236}">
              <a16:creationId xmlns:a16="http://schemas.microsoft.com/office/drawing/2014/main" id="{ADEE8E4A-76F0-4591-B8F9-C8B40850107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5" name="Text Box 53">
          <a:extLst>
            <a:ext uri="{FF2B5EF4-FFF2-40B4-BE49-F238E27FC236}">
              <a16:creationId xmlns:a16="http://schemas.microsoft.com/office/drawing/2014/main" id="{0E1D1789-AB19-4118-9A58-BF026D6753C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6" name="Text Box 54">
          <a:extLst>
            <a:ext uri="{FF2B5EF4-FFF2-40B4-BE49-F238E27FC236}">
              <a16:creationId xmlns:a16="http://schemas.microsoft.com/office/drawing/2014/main" id="{8738174A-D104-4C36-AACD-60C84C02315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7" name="Text Box 55">
          <a:extLst>
            <a:ext uri="{FF2B5EF4-FFF2-40B4-BE49-F238E27FC236}">
              <a16:creationId xmlns:a16="http://schemas.microsoft.com/office/drawing/2014/main" id="{F6994B5B-EEF3-4403-AC2C-3CFB9CFC31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8" name="Text Box 56">
          <a:extLst>
            <a:ext uri="{FF2B5EF4-FFF2-40B4-BE49-F238E27FC236}">
              <a16:creationId xmlns:a16="http://schemas.microsoft.com/office/drawing/2014/main" id="{6C017B7F-F61E-4C83-A87F-5D9582EBFB0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59" name="Text Box 57">
          <a:extLst>
            <a:ext uri="{FF2B5EF4-FFF2-40B4-BE49-F238E27FC236}">
              <a16:creationId xmlns:a16="http://schemas.microsoft.com/office/drawing/2014/main" id="{9EEF3FD4-B4E7-493B-845D-4A598BF6B1C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0" name="Text Box 58">
          <a:extLst>
            <a:ext uri="{FF2B5EF4-FFF2-40B4-BE49-F238E27FC236}">
              <a16:creationId xmlns:a16="http://schemas.microsoft.com/office/drawing/2014/main" id="{BBC5CF8F-3B43-4CBC-A385-6A681BD5F9A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1" name="Text Box 59">
          <a:extLst>
            <a:ext uri="{FF2B5EF4-FFF2-40B4-BE49-F238E27FC236}">
              <a16:creationId xmlns:a16="http://schemas.microsoft.com/office/drawing/2014/main" id="{620B3F5B-FE76-4041-B395-59B405F5956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2" name="Text Box 60">
          <a:extLst>
            <a:ext uri="{FF2B5EF4-FFF2-40B4-BE49-F238E27FC236}">
              <a16:creationId xmlns:a16="http://schemas.microsoft.com/office/drawing/2014/main" id="{54A28B80-7BED-4E6C-BCFB-21B642DCF1D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3" name="Text Box 61">
          <a:extLst>
            <a:ext uri="{FF2B5EF4-FFF2-40B4-BE49-F238E27FC236}">
              <a16:creationId xmlns:a16="http://schemas.microsoft.com/office/drawing/2014/main" id="{D72B63F1-FC93-4469-A3B5-012562BD3DE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4" name="Text Box 62">
          <a:extLst>
            <a:ext uri="{FF2B5EF4-FFF2-40B4-BE49-F238E27FC236}">
              <a16:creationId xmlns:a16="http://schemas.microsoft.com/office/drawing/2014/main" id="{BD02C21B-CB2F-4EC7-88E8-C069E7D9658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5" name="Text Box 63">
          <a:extLst>
            <a:ext uri="{FF2B5EF4-FFF2-40B4-BE49-F238E27FC236}">
              <a16:creationId xmlns:a16="http://schemas.microsoft.com/office/drawing/2014/main" id="{C5517ABC-DF6B-42D4-ACAB-433E800D7CF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6" name="Text Box 64">
          <a:extLst>
            <a:ext uri="{FF2B5EF4-FFF2-40B4-BE49-F238E27FC236}">
              <a16:creationId xmlns:a16="http://schemas.microsoft.com/office/drawing/2014/main" id="{0B059F83-F023-496B-92E5-41B9B32477D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7" name="Text Box 65">
          <a:extLst>
            <a:ext uri="{FF2B5EF4-FFF2-40B4-BE49-F238E27FC236}">
              <a16:creationId xmlns:a16="http://schemas.microsoft.com/office/drawing/2014/main" id="{8323AF6B-AD64-4B9F-86DD-30DC5A2EFC1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8" name="Text Box 66">
          <a:extLst>
            <a:ext uri="{FF2B5EF4-FFF2-40B4-BE49-F238E27FC236}">
              <a16:creationId xmlns:a16="http://schemas.microsoft.com/office/drawing/2014/main" id="{A50D3D03-F3CE-4BC7-AEF4-BF502625AF8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69" name="Text Box 67">
          <a:extLst>
            <a:ext uri="{FF2B5EF4-FFF2-40B4-BE49-F238E27FC236}">
              <a16:creationId xmlns:a16="http://schemas.microsoft.com/office/drawing/2014/main" id="{DE5F488B-0DF5-4AB5-B1DC-0DAD5D41B68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0" name="Text Box 68">
          <a:extLst>
            <a:ext uri="{FF2B5EF4-FFF2-40B4-BE49-F238E27FC236}">
              <a16:creationId xmlns:a16="http://schemas.microsoft.com/office/drawing/2014/main" id="{39C42D3D-995F-4A50-965E-1684F5070BB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1" name="Text Box 69">
          <a:extLst>
            <a:ext uri="{FF2B5EF4-FFF2-40B4-BE49-F238E27FC236}">
              <a16:creationId xmlns:a16="http://schemas.microsoft.com/office/drawing/2014/main" id="{5910D884-7D48-42EE-8C5D-9E0413C67BB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2" name="Text Box 70">
          <a:extLst>
            <a:ext uri="{FF2B5EF4-FFF2-40B4-BE49-F238E27FC236}">
              <a16:creationId xmlns:a16="http://schemas.microsoft.com/office/drawing/2014/main" id="{E210715E-EEC6-4B63-B537-288E95A67F9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3" name="Text Box 71">
          <a:extLst>
            <a:ext uri="{FF2B5EF4-FFF2-40B4-BE49-F238E27FC236}">
              <a16:creationId xmlns:a16="http://schemas.microsoft.com/office/drawing/2014/main" id="{0ED6CC5F-A3D6-4BBB-8AC1-6B66A982FC3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4" name="Text Box 72">
          <a:extLst>
            <a:ext uri="{FF2B5EF4-FFF2-40B4-BE49-F238E27FC236}">
              <a16:creationId xmlns:a16="http://schemas.microsoft.com/office/drawing/2014/main" id="{2CF0D513-44D9-4D3C-B3B0-CC31F8F9842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5" name="Text Box 73">
          <a:extLst>
            <a:ext uri="{FF2B5EF4-FFF2-40B4-BE49-F238E27FC236}">
              <a16:creationId xmlns:a16="http://schemas.microsoft.com/office/drawing/2014/main" id="{EF3F93B2-57F2-4DAF-A327-7D5C0E4C799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6" name="Text Box 74">
          <a:extLst>
            <a:ext uri="{FF2B5EF4-FFF2-40B4-BE49-F238E27FC236}">
              <a16:creationId xmlns:a16="http://schemas.microsoft.com/office/drawing/2014/main" id="{4D87BFC4-6C7C-4D85-9306-AE34F5A6D38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7" name="Text Box 75">
          <a:extLst>
            <a:ext uri="{FF2B5EF4-FFF2-40B4-BE49-F238E27FC236}">
              <a16:creationId xmlns:a16="http://schemas.microsoft.com/office/drawing/2014/main" id="{8B437629-6CC8-4E90-82D8-08192B2C416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8" name="Text Box 76">
          <a:extLst>
            <a:ext uri="{FF2B5EF4-FFF2-40B4-BE49-F238E27FC236}">
              <a16:creationId xmlns:a16="http://schemas.microsoft.com/office/drawing/2014/main" id="{8757F973-70AB-43A5-92EF-86B445ACCAF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79" name="Text Box 77">
          <a:extLst>
            <a:ext uri="{FF2B5EF4-FFF2-40B4-BE49-F238E27FC236}">
              <a16:creationId xmlns:a16="http://schemas.microsoft.com/office/drawing/2014/main" id="{2EBE32FD-6BB7-4C49-90AD-DBD17198771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0" name="Text Box 78">
          <a:extLst>
            <a:ext uri="{FF2B5EF4-FFF2-40B4-BE49-F238E27FC236}">
              <a16:creationId xmlns:a16="http://schemas.microsoft.com/office/drawing/2014/main" id="{A5A8E254-C1D5-435E-A213-930452C84B6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1" name="Text Box 79">
          <a:extLst>
            <a:ext uri="{FF2B5EF4-FFF2-40B4-BE49-F238E27FC236}">
              <a16:creationId xmlns:a16="http://schemas.microsoft.com/office/drawing/2014/main" id="{2268E347-9B27-401B-8C10-ECEBD0DD9B1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2" name="Text Box 80">
          <a:extLst>
            <a:ext uri="{FF2B5EF4-FFF2-40B4-BE49-F238E27FC236}">
              <a16:creationId xmlns:a16="http://schemas.microsoft.com/office/drawing/2014/main" id="{7C3BCA7A-9735-45A9-9CE5-7775266FA73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3" name="Text Box 81">
          <a:extLst>
            <a:ext uri="{FF2B5EF4-FFF2-40B4-BE49-F238E27FC236}">
              <a16:creationId xmlns:a16="http://schemas.microsoft.com/office/drawing/2014/main" id="{3CEDE605-7275-45C1-8978-D76EA26170E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4" name="Text Box 82">
          <a:extLst>
            <a:ext uri="{FF2B5EF4-FFF2-40B4-BE49-F238E27FC236}">
              <a16:creationId xmlns:a16="http://schemas.microsoft.com/office/drawing/2014/main" id="{6FAD0B9E-85D8-4F00-972C-B12A2F36163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5" name="Text Box 83">
          <a:extLst>
            <a:ext uri="{FF2B5EF4-FFF2-40B4-BE49-F238E27FC236}">
              <a16:creationId xmlns:a16="http://schemas.microsoft.com/office/drawing/2014/main" id="{464E16F7-6130-4FB3-9198-E5132BFF817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6" name="Text Box 84">
          <a:extLst>
            <a:ext uri="{FF2B5EF4-FFF2-40B4-BE49-F238E27FC236}">
              <a16:creationId xmlns:a16="http://schemas.microsoft.com/office/drawing/2014/main" id="{AEC54C27-C513-49F4-B0D7-1BE5EE2DB4D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7" name="Text Box 85">
          <a:extLst>
            <a:ext uri="{FF2B5EF4-FFF2-40B4-BE49-F238E27FC236}">
              <a16:creationId xmlns:a16="http://schemas.microsoft.com/office/drawing/2014/main" id="{B8C18000-E8F7-4494-84F7-2DA7053F249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8" name="Text Box 86">
          <a:extLst>
            <a:ext uri="{FF2B5EF4-FFF2-40B4-BE49-F238E27FC236}">
              <a16:creationId xmlns:a16="http://schemas.microsoft.com/office/drawing/2014/main" id="{0FE0EC87-E8D2-46A2-9176-5E8BB73F6DA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89" name="Text Box 87">
          <a:extLst>
            <a:ext uri="{FF2B5EF4-FFF2-40B4-BE49-F238E27FC236}">
              <a16:creationId xmlns:a16="http://schemas.microsoft.com/office/drawing/2014/main" id="{D111633A-B515-4ACF-A412-AD28C9AC3F9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0" name="Text Box 88">
          <a:extLst>
            <a:ext uri="{FF2B5EF4-FFF2-40B4-BE49-F238E27FC236}">
              <a16:creationId xmlns:a16="http://schemas.microsoft.com/office/drawing/2014/main" id="{8E4BB9F9-77E5-479F-84F3-294C6272124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1" name="Text Box 89">
          <a:extLst>
            <a:ext uri="{FF2B5EF4-FFF2-40B4-BE49-F238E27FC236}">
              <a16:creationId xmlns:a16="http://schemas.microsoft.com/office/drawing/2014/main" id="{7C5A6905-479E-4661-B78B-4A0099986F4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2" name="Text Box 90">
          <a:extLst>
            <a:ext uri="{FF2B5EF4-FFF2-40B4-BE49-F238E27FC236}">
              <a16:creationId xmlns:a16="http://schemas.microsoft.com/office/drawing/2014/main" id="{01BF35D5-DF87-4F33-BC69-640CF81BBBF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3" name="Text Box 91">
          <a:extLst>
            <a:ext uri="{FF2B5EF4-FFF2-40B4-BE49-F238E27FC236}">
              <a16:creationId xmlns:a16="http://schemas.microsoft.com/office/drawing/2014/main" id="{45F07E8E-2F49-4293-828D-D7DE2C12CF6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4" name="Text Box 92">
          <a:extLst>
            <a:ext uri="{FF2B5EF4-FFF2-40B4-BE49-F238E27FC236}">
              <a16:creationId xmlns:a16="http://schemas.microsoft.com/office/drawing/2014/main" id="{FC88A775-B0D3-49CD-8AF4-D7E39768BC4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5" name="Text Box 93">
          <a:extLst>
            <a:ext uri="{FF2B5EF4-FFF2-40B4-BE49-F238E27FC236}">
              <a16:creationId xmlns:a16="http://schemas.microsoft.com/office/drawing/2014/main" id="{034731EA-8970-4866-9F0C-C2676C9656A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6" name="Text Box 94">
          <a:extLst>
            <a:ext uri="{FF2B5EF4-FFF2-40B4-BE49-F238E27FC236}">
              <a16:creationId xmlns:a16="http://schemas.microsoft.com/office/drawing/2014/main" id="{F563C0D9-DBD0-4885-8343-64736012922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7" name="Text Box 95">
          <a:extLst>
            <a:ext uri="{FF2B5EF4-FFF2-40B4-BE49-F238E27FC236}">
              <a16:creationId xmlns:a16="http://schemas.microsoft.com/office/drawing/2014/main" id="{2CF70203-BED1-47AA-8057-473B19A1333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8" name="Text Box 96">
          <a:extLst>
            <a:ext uri="{FF2B5EF4-FFF2-40B4-BE49-F238E27FC236}">
              <a16:creationId xmlns:a16="http://schemas.microsoft.com/office/drawing/2014/main" id="{5F17508E-5440-4DD4-AE67-F81A39F1E84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599" name="Text Box 97">
          <a:extLst>
            <a:ext uri="{FF2B5EF4-FFF2-40B4-BE49-F238E27FC236}">
              <a16:creationId xmlns:a16="http://schemas.microsoft.com/office/drawing/2014/main" id="{A7C460B1-CFAD-4034-BA0D-248A3A95CB0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0" name="Text Box 98">
          <a:extLst>
            <a:ext uri="{FF2B5EF4-FFF2-40B4-BE49-F238E27FC236}">
              <a16:creationId xmlns:a16="http://schemas.microsoft.com/office/drawing/2014/main" id="{3F35B23C-96FA-476D-B54E-770EC784E20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1" name="Text Box 99">
          <a:extLst>
            <a:ext uri="{FF2B5EF4-FFF2-40B4-BE49-F238E27FC236}">
              <a16:creationId xmlns:a16="http://schemas.microsoft.com/office/drawing/2014/main" id="{1AB41AE8-8000-4127-AA60-11EDBE6C17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2" name="Text Box 100">
          <a:extLst>
            <a:ext uri="{FF2B5EF4-FFF2-40B4-BE49-F238E27FC236}">
              <a16:creationId xmlns:a16="http://schemas.microsoft.com/office/drawing/2014/main" id="{76BA88CB-3789-466D-9BDF-3EC9DD63DF7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3" name="Text Box 101">
          <a:extLst>
            <a:ext uri="{FF2B5EF4-FFF2-40B4-BE49-F238E27FC236}">
              <a16:creationId xmlns:a16="http://schemas.microsoft.com/office/drawing/2014/main" id="{B80D1518-C264-49E3-BBCC-E1245AE5907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4" name="Text Box 102">
          <a:extLst>
            <a:ext uri="{FF2B5EF4-FFF2-40B4-BE49-F238E27FC236}">
              <a16:creationId xmlns:a16="http://schemas.microsoft.com/office/drawing/2014/main" id="{B4542602-FF4B-4FDC-B47A-5CBA03C06DE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5" name="Text Box 103">
          <a:extLst>
            <a:ext uri="{FF2B5EF4-FFF2-40B4-BE49-F238E27FC236}">
              <a16:creationId xmlns:a16="http://schemas.microsoft.com/office/drawing/2014/main" id="{E094553F-BC8B-48DE-8188-76554DA3C2E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1D1C0A4D-0DE7-4830-AC81-8E6B69044CC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1C8BC72D-1CD1-4EAF-BBBE-9FE10FF48E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288D266A-4E78-4F5D-B837-3DEEB120D2E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09" name="Text Box 5">
          <a:extLst>
            <a:ext uri="{FF2B5EF4-FFF2-40B4-BE49-F238E27FC236}">
              <a16:creationId xmlns:a16="http://schemas.microsoft.com/office/drawing/2014/main" id="{44102F83-E4BE-43C5-84DE-C4163430669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id="{6B5DAFCC-36F9-443A-AFAF-83CC7269537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BBB57D3A-DD50-4D4E-9BE5-61632F6B7E2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E43F291D-FD08-4350-A4DB-6440877C459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50288161-B90D-4EA7-B5A1-6F5105CF7DA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4" name="Text Box 10">
          <a:extLst>
            <a:ext uri="{FF2B5EF4-FFF2-40B4-BE49-F238E27FC236}">
              <a16:creationId xmlns:a16="http://schemas.microsoft.com/office/drawing/2014/main" id="{616F52BF-EED7-4150-8462-DD4949CBBDC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5" name="Text Box 11">
          <a:extLst>
            <a:ext uri="{FF2B5EF4-FFF2-40B4-BE49-F238E27FC236}">
              <a16:creationId xmlns:a16="http://schemas.microsoft.com/office/drawing/2014/main" id="{B8217AD3-3270-459F-8836-F33BBAEF09D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6" name="Text Box 12">
          <a:extLst>
            <a:ext uri="{FF2B5EF4-FFF2-40B4-BE49-F238E27FC236}">
              <a16:creationId xmlns:a16="http://schemas.microsoft.com/office/drawing/2014/main" id="{AFA999B5-E7C9-49DD-A1FF-E4FF4525281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7" name="Text Box 13">
          <a:extLst>
            <a:ext uri="{FF2B5EF4-FFF2-40B4-BE49-F238E27FC236}">
              <a16:creationId xmlns:a16="http://schemas.microsoft.com/office/drawing/2014/main" id="{BAE4D7B0-D8B9-40CA-9B3E-C1B582A01E5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8" name="Text Box 14">
          <a:extLst>
            <a:ext uri="{FF2B5EF4-FFF2-40B4-BE49-F238E27FC236}">
              <a16:creationId xmlns:a16="http://schemas.microsoft.com/office/drawing/2014/main" id="{66EA8BA5-D3D4-46D1-87C7-6D70D81E186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E9A409BE-C009-4AA5-902F-8B76EB87DF1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0" name="Text Box 16">
          <a:extLst>
            <a:ext uri="{FF2B5EF4-FFF2-40B4-BE49-F238E27FC236}">
              <a16:creationId xmlns:a16="http://schemas.microsoft.com/office/drawing/2014/main" id="{C5B46051-696E-40BF-A78D-6F01773BC69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1" name="Text Box 17">
          <a:extLst>
            <a:ext uri="{FF2B5EF4-FFF2-40B4-BE49-F238E27FC236}">
              <a16:creationId xmlns:a16="http://schemas.microsoft.com/office/drawing/2014/main" id="{249873E6-0510-4582-A2DD-9F71F01F717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2" name="Text Box 18">
          <a:extLst>
            <a:ext uri="{FF2B5EF4-FFF2-40B4-BE49-F238E27FC236}">
              <a16:creationId xmlns:a16="http://schemas.microsoft.com/office/drawing/2014/main" id="{815118F3-227B-48BD-AAFE-224FF55CDE6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9EA1D445-EA15-4A90-B4E9-B21B580AFC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4" name="Text Box 20">
          <a:extLst>
            <a:ext uri="{FF2B5EF4-FFF2-40B4-BE49-F238E27FC236}">
              <a16:creationId xmlns:a16="http://schemas.microsoft.com/office/drawing/2014/main" id="{C701AE27-07AB-4EE0-9083-30BB4C2F944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5" name="Text Box 21">
          <a:extLst>
            <a:ext uri="{FF2B5EF4-FFF2-40B4-BE49-F238E27FC236}">
              <a16:creationId xmlns:a16="http://schemas.microsoft.com/office/drawing/2014/main" id="{5FDFBEE2-BE68-4986-82D5-5BDE96603DC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6" name="Text Box 22">
          <a:extLst>
            <a:ext uri="{FF2B5EF4-FFF2-40B4-BE49-F238E27FC236}">
              <a16:creationId xmlns:a16="http://schemas.microsoft.com/office/drawing/2014/main" id="{B6F91480-B449-4B57-8BCD-AB76BFB5FF1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7" name="Text Box 23">
          <a:extLst>
            <a:ext uri="{FF2B5EF4-FFF2-40B4-BE49-F238E27FC236}">
              <a16:creationId xmlns:a16="http://schemas.microsoft.com/office/drawing/2014/main" id="{293236D3-A8B0-441D-B426-2F5E9EDBA68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8" name="Text Box 24">
          <a:extLst>
            <a:ext uri="{FF2B5EF4-FFF2-40B4-BE49-F238E27FC236}">
              <a16:creationId xmlns:a16="http://schemas.microsoft.com/office/drawing/2014/main" id="{D885ABE4-81F3-4C16-AD0A-E1BE80952AF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29" name="Text Box 25">
          <a:extLst>
            <a:ext uri="{FF2B5EF4-FFF2-40B4-BE49-F238E27FC236}">
              <a16:creationId xmlns:a16="http://schemas.microsoft.com/office/drawing/2014/main" id="{5A9820B8-0BB4-4BAB-A42D-429A00B1E99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0" name="Text Box 26">
          <a:extLst>
            <a:ext uri="{FF2B5EF4-FFF2-40B4-BE49-F238E27FC236}">
              <a16:creationId xmlns:a16="http://schemas.microsoft.com/office/drawing/2014/main" id="{0020C279-95D5-413B-B133-FD20A01E7E5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1" name="Text Box 27">
          <a:extLst>
            <a:ext uri="{FF2B5EF4-FFF2-40B4-BE49-F238E27FC236}">
              <a16:creationId xmlns:a16="http://schemas.microsoft.com/office/drawing/2014/main" id="{EF89472E-9B7E-4689-8177-F3868209462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2" name="Text Box 28">
          <a:extLst>
            <a:ext uri="{FF2B5EF4-FFF2-40B4-BE49-F238E27FC236}">
              <a16:creationId xmlns:a16="http://schemas.microsoft.com/office/drawing/2014/main" id="{42A87314-6647-4A33-AC87-99BCFB7002E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3" name="Text Box 29">
          <a:extLst>
            <a:ext uri="{FF2B5EF4-FFF2-40B4-BE49-F238E27FC236}">
              <a16:creationId xmlns:a16="http://schemas.microsoft.com/office/drawing/2014/main" id="{CEA1F68B-AF13-4FE7-B309-61B5527F850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4" name="Text Box 30">
          <a:extLst>
            <a:ext uri="{FF2B5EF4-FFF2-40B4-BE49-F238E27FC236}">
              <a16:creationId xmlns:a16="http://schemas.microsoft.com/office/drawing/2014/main" id="{295FBC1D-6D55-43E5-B74B-C15190E7E7C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5" name="Text Box 31">
          <a:extLst>
            <a:ext uri="{FF2B5EF4-FFF2-40B4-BE49-F238E27FC236}">
              <a16:creationId xmlns:a16="http://schemas.microsoft.com/office/drawing/2014/main" id="{DFC339DC-1113-42E4-88A5-C67D01BF66A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6" name="Text Box 32">
          <a:extLst>
            <a:ext uri="{FF2B5EF4-FFF2-40B4-BE49-F238E27FC236}">
              <a16:creationId xmlns:a16="http://schemas.microsoft.com/office/drawing/2014/main" id="{91FDB7F6-035B-4278-9B16-CB28F277B94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7" name="Text Box 33">
          <a:extLst>
            <a:ext uri="{FF2B5EF4-FFF2-40B4-BE49-F238E27FC236}">
              <a16:creationId xmlns:a16="http://schemas.microsoft.com/office/drawing/2014/main" id="{5F909F9C-81AE-459E-A6FB-CE0F0E35A7A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8" name="Text Box 34">
          <a:extLst>
            <a:ext uri="{FF2B5EF4-FFF2-40B4-BE49-F238E27FC236}">
              <a16:creationId xmlns:a16="http://schemas.microsoft.com/office/drawing/2014/main" id="{8EF22B14-0713-40A9-BE3C-3A76AB741C9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39" name="Text Box 35">
          <a:extLst>
            <a:ext uri="{FF2B5EF4-FFF2-40B4-BE49-F238E27FC236}">
              <a16:creationId xmlns:a16="http://schemas.microsoft.com/office/drawing/2014/main" id="{5B299BF2-DC81-4047-9490-255DCD9DC6A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0" name="Text Box 36">
          <a:extLst>
            <a:ext uri="{FF2B5EF4-FFF2-40B4-BE49-F238E27FC236}">
              <a16:creationId xmlns:a16="http://schemas.microsoft.com/office/drawing/2014/main" id="{A66AE3B9-23EF-4574-BB7A-AF66EB58F9A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1" name="Text Box 37">
          <a:extLst>
            <a:ext uri="{FF2B5EF4-FFF2-40B4-BE49-F238E27FC236}">
              <a16:creationId xmlns:a16="http://schemas.microsoft.com/office/drawing/2014/main" id="{6446A639-B406-4D62-A3F1-6776368BA0F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2" name="Text Box 38">
          <a:extLst>
            <a:ext uri="{FF2B5EF4-FFF2-40B4-BE49-F238E27FC236}">
              <a16:creationId xmlns:a16="http://schemas.microsoft.com/office/drawing/2014/main" id="{6BE3E771-FC41-485F-9A99-948BA62D30E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3" name="Text Box 39">
          <a:extLst>
            <a:ext uri="{FF2B5EF4-FFF2-40B4-BE49-F238E27FC236}">
              <a16:creationId xmlns:a16="http://schemas.microsoft.com/office/drawing/2014/main" id="{3AD24BEF-BD9A-4203-811A-300D8DB1640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4" name="Text Box 40">
          <a:extLst>
            <a:ext uri="{FF2B5EF4-FFF2-40B4-BE49-F238E27FC236}">
              <a16:creationId xmlns:a16="http://schemas.microsoft.com/office/drawing/2014/main" id="{D5240388-8404-4767-86F6-E5F391EDCFB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5" name="Text Box 41">
          <a:extLst>
            <a:ext uri="{FF2B5EF4-FFF2-40B4-BE49-F238E27FC236}">
              <a16:creationId xmlns:a16="http://schemas.microsoft.com/office/drawing/2014/main" id="{3DAB1F8A-977C-4B2B-A200-B96AC3B0D9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6" name="Text Box 42">
          <a:extLst>
            <a:ext uri="{FF2B5EF4-FFF2-40B4-BE49-F238E27FC236}">
              <a16:creationId xmlns:a16="http://schemas.microsoft.com/office/drawing/2014/main" id="{9A1AF62A-67F1-440C-AB77-2717EA4150C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7" name="Text Box 43">
          <a:extLst>
            <a:ext uri="{FF2B5EF4-FFF2-40B4-BE49-F238E27FC236}">
              <a16:creationId xmlns:a16="http://schemas.microsoft.com/office/drawing/2014/main" id="{B25415AB-FA88-45D9-B418-273362D0A83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8" name="Text Box 44">
          <a:extLst>
            <a:ext uri="{FF2B5EF4-FFF2-40B4-BE49-F238E27FC236}">
              <a16:creationId xmlns:a16="http://schemas.microsoft.com/office/drawing/2014/main" id="{E9E97F13-01CA-4D19-B69E-45C752A1BF7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49" name="Text Box 45">
          <a:extLst>
            <a:ext uri="{FF2B5EF4-FFF2-40B4-BE49-F238E27FC236}">
              <a16:creationId xmlns:a16="http://schemas.microsoft.com/office/drawing/2014/main" id="{55DCDD0A-1ABE-49E5-8342-1ED0DDE1E72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0" name="Text Box 46">
          <a:extLst>
            <a:ext uri="{FF2B5EF4-FFF2-40B4-BE49-F238E27FC236}">
              <a16:creationId xmlns:a16="http://schemas.microsoft.com/office/drawing/2014/main" id="{389664EB-DDC9-4495-9309-EB8A8B8D6A7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1" name="Text Box 47">
          <a:extLst>
            <a:ext uri="{FF2B5EF4-FFF2-40B4-BE49-F238E27FC236}">
              <a16:creationId xmlns:a16="http://schemas.microsoft.com/office/drawing/2014/main" id="{5AA07E06-1517-40C3-AAAB-79E55290ED6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2" name="Text Box 48">
          <a:extLst>
            <a:ext uri="{FF2B5EF4-FFF2-40B4-BE49-F238E27FC236}">
              <a16:creationId xmlns:a16="http://schemas.microsoft.com/office/drawing/2014/main" id="{70BA5747-71BF-4E3D-831E-82084C367EA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3" name="Text Box 49">
          <a:extLst>
            <a:ext uri="{FF2B5EF4-FFF2-40B4-BE49-F238E27FC236}">
              <a16:creationId xmlns:a16="http://schemas.microsoft.com/office/drawing/2014/main" id="{F211C266-5FA0-4EDB-833F-14F068FC0BF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4" name="Text Box 50">
          <a:extLst>
            <a:ext uri="{FF2B5EF4-FFF2-40B4-BE49-F238E27FC236}">
              <a16:creationId xmlns:a16="http://schemas.microsoft.com/office/drawing/2014/main" id="{128505D0-27DF-4A60-B4B1-227318D00EA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5" name="Text Box 51">
          <a:extLst>
            <a:ext uri="{FF2B5EF4-FFF2-40B4-BE49-F238E27FC236}">
              <a16:creationId xmlns:a16="http://schemas.microsoft.com/office/drawing/2014/main" id="{F2AD2868-3528-475B-BD7B-E618D41DBDF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6" name="Text Box 52">
          <a:extLst>
            <a:ext uri="{FF2B5EF4-FFF2-40B4-BE49-F238E27FC236}">
              <a16:creationId xmlns:a16="http://schemas.microsoft.com/office/drawing/2014/main" id="{191DA1A6-84A8-4150-B70F-67FBDC5D423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7" name="Text Box 53">
          <a:extLst>
            <a:ext uri="{FF2B5EF4-FFF2-40B4-BE49-F238E27FC236}">
              <a16:creationId xmlns:a16="http://schemas.microsoft.com/office/drawing/2014/main" id="{688E8EC9-76BE-425A-A226-DCC3EDAF548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8" name="Text Box 54">
          <a:extLst>
            <a:ext uri="{FF2B5EF4-FFF2-40B4-BE49-F238E27FC236}">
              <a16:creationId xmlns:a16="http://schemas.microsoft.com/office/drawing/2014/main" id="{EDD1E9C8-DF61-4920-80C5-686DE1A88C1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59" name="Text Box 55">
          <a:extLst>
            <a:ext uri="{FF2B5EF4-FFF2-40B4-BE49-F238E27FC236}">
              <a16:creationId xmlns:a16="http://schemas.microsoft.com/office/drawing/2014/main" id="{9A510988-CA54-4730-A8CB-C7E266218BA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0" name="Text Box 56">
          <a:extLst>
            <a:ext uri="{FF2B5EF4-FFF2-40B4-BE49-F238E27FC236}">
              <a16:creationId xmlns:a16="http://schemas.microsoft.com/office/drawing/2014/main" id="{389E0278-637E-4DE8-8D82-F04D3DD52BD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1" name="Text Box 57">
          <a:extLst>
            <a:ext uri="{FF2B5EF4-FFF2-40B4-BE49-F238E27FC236}">
              <a16:creationId xmlns:a16="http://schemas.microsoft.com/office/drawing/2014/main" id="{8D442E0F-71CE-4321-B3A3-D68420F3FB5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2" name="Text Box 58">
          <a:extLst>
            <a:ext uri="{FF2B5EF4-FFF2-40B4-BE49-F238E27FC236}">
              <a16:creationId xmlns:a16="http://schemas.microsoft.com/office/drawing/2014/main" id="{273CE890-C116-46DF-B366-1FB6D8833B9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3" name="Text Box 59">
          <a:extLst>
            <a:ext uri="{FF2B5EF4-FFF2-40B4-BE49-F238E27FC236}">
              <a16:creationId xmlns:a16="http://schemas.microsoft.com/office/drawing/2014/main" id="{53B5EA05-2A01-4C75-B8FD-DF5B1F8D1DF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4" name="Text Box 60">
          <a:extLst>
            <a:ext uri="{FF2B5EF4-FFF2-40B4-BE49-F238E27FC236}">
              <a16:creationId xmlns:a16="http://schemas.microsoft.com/office/drawing/2014/main" id="{4CBFFCA1-B8A8-42D2-8D37-8BA03C6D0F9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5" name="Text Box 61">
          <a:extLst>
            <a:ext uri="{FF2B5EF4-FFF2-40B4-BE49-F238E27FC236}">
              <a16:creationId xmlns:a16="http://schemas.microsoft.com/office/drawing/2014/main" id="{86F590B4-C955-44C8-8C46-35A5A8D3120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6" name="Text Box 62">
          <a:extLst>
            <a:ext uri="{FF2B5EF4-FFF2-40B4-BE49-F238E27FC236}">
              <a16:creationId xmlns:a16="http://schemas.microsoft.com/office/drawing/2014/main" id="{5E883978-95CB-4408-AF17-F898FE53A4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7" name="Text Box 63">
          <a:extLst>
            <a:ext uri="{FF2B5EF4-FFF2-40B4-BE49-F238E27FC236}">
              <a16:creationId xmlns:a16="http://schemas.microsoft.com/office/drawing/2014/main" id="{CE65C996-C061-4683-8FCA-BA9840E548C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8" name="Text Box 64">
          <a:extLst>
            <a:ext uri="{FF2B5EF4-FFF2-40B4-BE49-F238E27FC236}">
              <a16:creationId xmlns:a16="http://schemas.microsoft.com/office/drawing/2014/main" id="{1B232F13-912A-4819-8A5F-8DFDED80D67D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69" name="Text Box 65">
          <a:extLst>
            <a:ext uri="{FF2B5EF4-FFF2-40B4-BE49-F238E27FC236}">
              <a16:creationId xmlns:a16="http://schemas.microsoft.com/office/drawing/2014/main" id="{DB5ED8E7-76E9-4569-8F3A-302297FD095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0" name="Text Box 66">
          <a:extLst>
            <a:ext uri="{FF2B5EF4-FFF2-40B4-BE49-F238E27FC236}">
              <a16:creationId xmlns:a16="http://schemas.microsoft.com/office/drawing/2014/main" id="{B15D1DBE-1565-45A2-8EB8-2570B21568B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1" name="Text Box 67">
          <a:extLst>
            <a:ext uri="{FF2B5EF4-FFF2-40B4-BE49-F238E27FC236}">
              <a16:creationId xmlns:a16="http://schemas.microsoft.com/office/drawing/2014/main" id="{82F3B466-506B-472A-8C10-314BE4D5345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2" name="Text Box 68">
          <a:extLst>
            <a:ext uri="{FF2B5EF4-FFF2-40B4-BE49-F238E27FC236}">
              <a16:creationId xmlns:a16="http://schemas.microsoft.com/office/drawing/2014/main" id="{0FF7D7CE-6CDB-49FE-9279-2F5007882A2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3" name="Text Box 69">
          <a:extLst>
            <a:ext uri="{FF2B5EF4-FFF2-40B4-BE49-F238E27FC236}">
              <a16:creationId xmlns:a16="http://schemas.microsoft.com/office/drawing/2014/main" id="{365A4BF1-B318-4193-978F-E3BFC0BD520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4" name="Text Box 70">
          <a:extLst>
            <a:ext uri="{FF2B5EF4-FFF2-40B4-BE49-F238E27FC236}">
              <a16:creationId xmlns:a16="http://schemas.microsoft.com/office/drawing/2014/main" id="{66E7C286-0EAA-4F36-A6D6-B929E261109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5" name="Text Box 71">
          <a:extLst>
            <a:ext uri="{FF2B5EF4-FFF2-40B4-BE49-F238E27FC236}">
              <a16:creationId xmlns:a16="http://schemas.microsoft.com/office/drawing/2014/main" id="{CD4F87A6-D308-435E-B041-A097D5311E3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6" name="Text Box 72">
          <a:extLst>
            <a:ext uri="{FF2B5EF4-FFF2-40B4-BE49-F238E27FC236}">
              <a16:creationId xmlns:a16="http://schemas.microsoft.com/office/drawing/2014/main" id="{F14F0D65-7DFD-46E1-9CA4-C402961EF9C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7" name="Text Box 73">
          <a:extLst>
            <a:ext uri="{FF2B5EF4-FFF2-40B4-BE49-F238E27FC236}">
              <a16:creationId xmlns:a16="http://schemas.microsoft.com/office/drawing/2014/main" id="{9C509885-B74A-403A-BF78-517F7A8C19F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8" name="Text Box 74">
          <a:extLst>
            <a:ext uri="{FF2B5EF4-FFF2-40B4-BE49-F238E27FC236}">
              <a16:creationId xmlns:a16="http://schemas.microsoft.com/office/drawing/2014/main" id="{738370B1-FF8A-4E7F-AA9A-80F16FB815C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79" name="Text Box 75">
          <a:extLst>
            <a:ext uri="{FF2B5EF4-FFF2-40B4-BE49-F238E27FC236}">
              <a16:creationId xmlns:a16="http://schemas.microsoft.com/office/drawing/2014/main" id="{D0D72755-9D84-43E0-896D-25D15DC4FDE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0" name="Text Box 76">
          <a:extLst>
            <a:ext uri="{FF2B5EF4-FFF2-40B4-BE49-F238E27FC236}">
              <a16:creationId xmlns:a16="http://schemas.microsoft.com/office/drawing/2014/main" id="{77FE9455-ACA1-4F3A-8B32-41A7CE25D16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1" name="Text Box 77">
          <a:extLst>
            <a:ext uri="{FF2B5EF4-FFF2-40B4-BE49-F238E27FC236}">
              <a16:creationId xmlns:a16="http://schemas.microsoft.com/office/drawing/2014/main" id="{9C9D553C-7A0E-4D40-947C-F7A6EA9C09A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2" name="Text Box 78">
          <a:extLst>
            <a:ext uri="{FF2B5EF4-FFF2-40B4-BE49-F238E27FC236}">
              <a16:creationId xmlns:a16="http://schemas.microsoft.com/office/drawing/2014/main" id="{84A19047-408F-4D86-BBBB-583D83A18E0B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3" name="Text Box 79">
          <a:extLst>
            <a:ext uri="{FF2B5EF4-FFF2-40B4-BE49-F238E27FC236}">
              <a16:creationId xmlns:a16="http://schemas.microsoft.com/office/drawing/2014/main" id="{05670D3B-195E-48EB-A3D5-FC9ECA7C6B0A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4" name="Text Box 80">
          <a:extLst>
            <a:ext uri="{FF2B5EF4-FFF2-40B4-BE49-F238E27FC236}">
              <a16:creationId xmlns:a16="http://schemas.microsoft.com/office/drawing/2014/main" id="{647A81CC-05BA-4769-9E14-0EADFA8DF866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5" name="Text Box 81">
          <a:extLst>
            <a:ext uri="{FF2B5EF4-FFF2-40B4-BE49-F238E27FC236}">
              <a16:creationId xmlns:a16="http://schemas.microsoft.com/office/drawing/2014/main" id="{E93206AA-04B8-4955-B39E-50B33363F63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6" name="Text Box 82">
          <a:extLst>
            <a:ext uri="{FF2B5EF4-FFF2-40B4-BE49-F238E27FC236}">
              <a16:creationId xmlns:a16="http://schemas.microsoft.com/office/drawing/2014/main" id="{758174CD-BDF8-48A1-A01B-3C32D96CF5A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7" name="Text Box 83">
          <a:extLst>
            <a:ext uri="{FF2B5EF4-FFF2-40B4-BE49-F238E27FC236}">
              <a16:creationId xmlns:a16="http://schemas.microsoft.com/office/drawing/2014/main" id="{AB60B3CF-D259-4FED-A3D1-0565B9EB943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8" name="Text Box 84">
          <a:extLst>
            <a:ext uri="{FF2B5EF4-FFF2-40B4-BE49-F238E27FC236}">
              <a16:creationId xmlns:a16="http://schemas.microsoft.com/office/drawing/2014/main" id="{7194BC24-D295-455C-B4D8-C9D01744B7C3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89" name="Text Box 85">
          <a:extLst>
            <a:ext uri="{FF2B5EF4-FFF2-40B4-BE49-F238E27FC236}">
              <a16:creationId xmlns:a16="http://schemas.microsoft.com/office/drawing/2014/main" id="{0ABE9E2C-311B-4368-9914-73B0F7BE6FB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0" name="Text Box 86">
          <a:extLst>
            <a:ext uri="{FF2B5EF4-FFF2-40B4-BE49-F238E27FC236}">
              <a16:creationId xmlns:a16="http://schemas.microsoft.com/office/drawing/2014/main" id="{AC62201E-C069-4DC5-B718-57D96E531D9F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1" name="Text Box 87">
          <a:extLst>
            <a:ext uri="{FF2B5EF4-FFF2-40B4-BE49-F238E27FC236}">
              <a16:creationId xmlns:a16="http://schemas.microsoft.com/office/drawing/2014/main" id="{DA5428F5-2557-41C2-833A-36D18A3BCD1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2" name="Text Box 88">
          <a:extLst>
            <a:ext uri="{FF2B5EF4-FFF2-40B4-BE49-F238E27FC236}">
              <a16:creationId xmlns:a16="http://schemas.microsoft.com/office/drawing/2014/main" id="{28DFF997-25BC-423B-B245-ACE5EE6CD83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3" name="Text Box 89">
          <a:extLst>
            <a:ext uri="{FF2B5EF4-FFF2-40B4-BE49-F238E27FC236}">
              <a16:creationId xmlns:a16="http://schemas.microsoft.com/office/drawing/2014/main" id="{3A9A7147-784E-4128-8CFF-E237A1F45AB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4" name="Text Box 90">
          <a:extLst>
            <a:ext uri="{FF2B5EF4-FFF2-40B4-BE49-F238E27FC236}">
              <a16:creationId xmlns:a16="http://schemas.microsoft.com/office/drawing/2014/main" id="{8A50F1AB-06CB-4412-AB9C-43E825B4A37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5" name="Text Box 91">
          <a:extLst>
            <a:ext uri="{FF2B5EF4-FFF2-40B4-BE49-F238E27FC236}">
              <a16:creationId xmlns:a16="http://schemas.microsoft.com/office/drawing/2014/main" id="{885280A6-AF43-42B3-969C-0F44AE156965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6" name="Text Box 92">
          <a:extLst>
            <a:ext uri="{FF2B5EF4-FFF2-40B4-BE49-F238E27FC236}">
              <a16:creationId xmlns:a16="http://schemas.microsoft.com/office/drawing/2014/main" id="{B90C4C94-8044-4E9E-BF91-9AE4355B36E0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7" name="Text Box 93">
          <a:extLst>
            <a:ext uri="{FF2B5EF4-FFF2-40B4-BE49-F238E27FC236}">
              <a16:creationId xmlns:a16="http://schemas.microsoft.com/office/drawing/2014/main" id="{F7A32384-B247-4E9C-95E8-7AD5E0A5E684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8" name="Text Box 94">
          <a:extLst>
            <a:ext uri="{FF2B5EF4-FFF2-40B4-BE49-F238E27FC236}">
              <a16:creationId xmlns:a16="http://schemas.microsoft.com/office/drawing/2014/main" id="{AC12454E-ED14-4460-8181-A67473895E79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699" name="Text Box 95">
          <a:extLst>
            <a:ext uri="{FF2B5EF4-FFF2-40B4-BE49-F238E27FC236}">
              <a16:creationId xmlns:a16="http://schemas.microsoft.com/office/drawing/2014/main" id="{3541B157-798C-40DB-B11A-B259659A50A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0" name="Text Box 96">
          <a:extLst>
            <a:ext uri="{FF2B5EF4-FFF2-40B4-BE49-F238E27FC236}">
              <a16:creationId xmlns:a16="http://schemas.microsoft.com/office/drawing/2014/main" id="{CFC1FCEC-B62B-48A3-8E25-A7AB96D04562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1" name="Text Box 97">
          <a:extLst>
            <a:ext uri="{FF2B5EF4-FFF2-40B4-BE49-F238E27FC236}">
              <a16:creationId xmlns:a16="http://schemas.microsoft.com/office/drawing/2014/main" id="{6CE1AA7C-CD87-4EDB-88B9-0AC062AEB25E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2" name="Text Box 98">
          <a:extLst>
            <a:ext uri="{FF2B5EF4-FFF2-40B4-BE49-F238E27FC236}">
              <a16:creationId xmlns:a16="http://schemas.microsoft.com/office/drawing/2014/main" id="{7639C3BC-0A1D-4FED-8C61-D721CC66AEF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3" name="Text Box 99">
          <a:extLst>
            <a:ext uri="{FF2B5EF4-FFF2-40B4-BE49-F238E27FC236}">
              <a16:creationId xmlns:a16="http://schemas.microsoft.com/office/drawing/2014/main" id="{44D96FE7-62A0-4AD1-A03B-BE4BDCF09EC7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4" name="Text Box 100">
          <a:extLst>
            <a:ext uri="{FF2B5EF4-FFF2-40B4-BE49-F238E27FC236}">
              <a16:creationId xmlns:a16="http://schemas.microsoft.com/office/drawing/2014/main" id="{9D700621-392F-481A-B1C2-3AAEE8920A48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5" name="Text Box 101">
          <a:extLst>
            <a:ext uri="{FF2B5EF4-FFF2-40B4-BE49-F238E27FC236}">
              <a16:creationId xmlns:a16="http://schemas.microsoft.com/office/drawing/2014/main" id="{748C09C1-0813-47E5-9FB7-63521F3EA05C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828675</xdr:colOff>
      <xdr:row>33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706" name="Text Box 102">
          <a:extLst>
            <a:ext uri="{FF2B5EF4-FFF2-40B4-BE49-F238E27FC236}">
              <a16:creationId xmlns:a16="http://schemas.microsoft.com/office/drawing/2014/main" id="{51644CB1-AAFA-476C-94EF-736390249131}"/>
            </a:ext>
          </a:extLst>
        </xdr:cNvPr>
        <xdr:cNvSpPr txBox="1">
          <a:spLocks noChangeArrowheads="1"/>
        </xdr:cNvSpPr>
      </xdr:nvSpPr>
      <xdr:spPr bwMode="auto">
        <a:xfrm>
          <a:off x="790575" y="99631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58"/>
  <sheetViews>
    <sheetView tabSelected="1" zoomScaleNormal="100" zoomScaleSheetLayoutView="100" workbookViewId="0">
      <selection activeCell="F40" sqref="F40"/>
    </sheetView>
  </sheetViews>
  <sheetFormatPr defaultColWidth="9.140625" defaultRowHeight="12.75" x14ac:dyDescent="0.2"/>
  <cols>
    <col min="1" max="1" width="6.28515625" style="32" customWidth="1"/>
    <col min="2" max="2" width="7.5703125" style="33" customWidth="1"/>
    <col min="3" max="3" width="62.42578125" style="33" customWidth="1"/>
    <col min="4" max="4" width="6.28515625" style="22" customWidth="1"/>
    <col min="5" max="5" width="6.7109375" style="22" customWidth="1"/>
    <col min="6" max="6" width="6.7109375" style="34" customWidth="1"/>
    <col min="7" max="7" width="5.7109375" style="34" customWidth="1"/>
    <col min="8" max="8" width="7.7109375" style="34" customWidth="1"/>
    <col min="9" max="9" width="8.7109375" style="34" customWidth="1"/>
    <col min="10" max="10" width="7.7109375" style="22" customWidth="1"/>
    <col min="11" max="12" width="8.7109375" style="22" customWidth="1"/>
    <col min="13" max="13" width="10.28515625" style="22" customWidth="1"/>
    <col min="14" max="16" width="10.7109375" style="22" customWidth="1"/>
    <col min="17" max="16384" width="9.140625" style="22"/>
  </cols>
  <sheetData>
    <row r="1" spans="1:16" s="1" customFormat="1" ht="18.75" x14ac:dyDescent="0.3">
      <c r="B1" s="82" t="s">
        <v>67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s="1" customFormat="1" ht="15.75" x14ac:dyDescent="0.25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s="1" customFormat="1" x14ac:dyDescent="0.2">
      <c r="B3" s="77" t="s">
        <v>19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s="1" customFormat="1" ht="18.75" x14ac:dyDescent="0.3">
      <c r="B4" s="36" t="s">
        <v>0</v>
      </c>
      <c r="D4" s="68" t="s">
        <v>68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62" customFormat="1" x14ac:dyDescent="0.2">
      <c r="B5" s="65" t="s">
        <v>1</v>
      </c>
      <c r="C5" s="65"/>
      <c r="D5" s="69"/>
      <c r="E5" s="67"/>
      <c r="F5" s="67"/>
      <c r="G5" s="67"/>
      <c r="H5" s="67"/>
      <c r="I5" s="67"/>
      <c r="J5" s="67"/>
      <c r="K5" s="63"/>
      <c r="L5" s="63"/>
      <c r="M5" s="63"/>
      <c r="N5" s="63"/>
      <c r="O5" s="63"/>
      <c r="P5" s="63"/>
    </row>
    <row r="6" spans="1:16" s="62" customFormat="1" x14ac:dyDescent="0.2">
      <c r="B6" s="65" t="s">
        <v>2</v>
      </c>
      <c r="C6" s="65"/>
      <c r="D6" s="67" t="s">
        <v>69</v>
      </c>
      <c r="E6" s="67"/>
      <c r="F6" s="67"/>
      <c r="G6" s="67"/>
      <c r="H6" s="67"/>
      <c r="I6" s="67"/>
      <c r="J6" s="67"/>
      <c r="K6" s="63"/>
      <c r="L6" s="63"/>
      <c r="M6" s="63"/>
      <c r="N6" s="63"/>
      <c r="O6" s="63"/>
      <c r="P6" s="63"/>
    </row>
    <row r="7" spans="1:16" s="1" customFormat="1" x14ac:dyDescent="0.2">
      <c r="B7" s="65" t="s">
        <v>4</v>
      </c>
      <c r="C7" s="65"/>
      <c r="D7" s="66"/>
      <c r="E7" s="67"/>
      <c r="F7" s="67"/>
      <c r="G7" s="67"/>
      <c r="H7" s="67"/>
      <c r="I7" s="67"/>
      <c r="J7" s="67"/>
      <c r="K7" s="37"/>
      <c r="L7" s="37"/>
      <c r="M7" s="37"/>
      <c r="N7" s="37"/>
      <c r="O7" s="37"/>
      <c r="P7" s="37"/>
    </row>
    <row r="8" spans="1:16" s="1" customFormat="1" x14ac:dyDescent="0.2">
      <c r="B8" s="65" t="s">
        <v>70</v>
      </c>
      <c r="C8" s="65"/>
      <c r="D8" s="70"/>
      <c r="E8" s="70"/>
      <c r="F8" s="71"/>
      <c r="G8" s="71"/>
      <c r="H8" s="71"/>
      <c r="I8" s="72"/>
      <c r="J8" s="70"/>
      <c r="K8" s="38"/>
      <c r="L8" s="38"/>
      <c r="M8" s="36" t="s">
        <v>9</v>
      </c>
      <c r="N8" s="41"/>
      <c r="O8" s="42">
        <f>P50</f>
        <v>15245.36</v>
      </c>
      <c r="P8" s="38" t="s">
        <v>13</v>
      </c>
    </row>
    <row r="9" spans="1:16" s="1" customFormat="1" x14ac:dyDescent="0.2">
      <c r="B9" s="36"/>
      <c r="C9" s="36"/>
      <c r="D9" s="38"/>
      <c r="E9" s="38"/>
      <c r="F9" s="40"/>
      <c r="G9" s="40"/>
      <c r="H9" s="40"/>
      <c r="I9" s="40"/>
      <c r="J9" s="38"/>
      <c r="K9" s="38"/>
      <c r="L9" s="38"/>
      <c r="M9" s="38"/>
      <c r="N9" s="38"/>
      <c r="O9" s="38"/>
      <c r="P9" s="41"/>
    </row>
    <row r="10" spans="1:16" s="1" customFormat="1" x14ac:dyDescent="0.2">
      <c r="B10" s="36"/>
      <c r="C10" s="36"/>
      <c r="D10" s="38"/>
      <c r="E10" s="38"/>
      <c r="F10" s="40"/>
      <c r="G10" s="40"/>
      <c r="H10" s="40"/>
      <c r="I10" s="40"/>
      <c r="J10" s="38"/>
      <c r="K10" s="38"/>
      <c r="L10" s="38"/>
      <c r="M10" s="38"/>
      <c r="N10" s="38"/>
      <c r="O10" s="38"/>
      <c r="P10" s="38"/>
    </row>
    <row r="11" spans="1:16" ht="60.75" x14ac:dyDescent="0.2">
      <c r="A11" s="35" t="s">
        <v>6</v>
      </c>
      <c r="B11" s="43" t="s">
        <v>8</v>
      </c>
      <c r="C11" s="44" t="s">
        <v>20</v>
      </c>
      <c r="D11" s="43" t="s">
        <v>7</v>
      </c>
      <c r="E11" s="45" t="s">
        <v>3</v>
      </c>
      <c r="F11" s="45" t="s">
        <v>10</v>
      </c>
      <c r="G11" s="45" t="s">
        <v>21</v>
      </c>
      <c r="H11" s="45" t="s">
        <v>16</v>
      </c>
      <c r="I11" s="45" t="s">
        <v>17</v>
      </c>
      <c r="J11" s="45" t="s">
        <v>18</v>
      </c>
      <c r="K11" s="45" t="s">
        <v>22</v>
      </c>
      <c r="L11" s="45" t="s">
        <v>11</v>
      </c>
      <c r="M11" s="45" t="s">
        <v>16</v>
      </c>
      <c r="N11" s="45" t="s">
        <v>17</v>
      </c>
      <c r="O11" s="45" t="s">
        <v>18</v>
      </c>
      <c r="P11" s="45" t="s">
        <v>23</v>
      </c>
    </row>
    <row r="12" spans="1:16" s="31" customFormat="1" ht="12.75" customHeight="1" x14ac:dyDescent="0.2">
      <c r="A12" s="23"/>
      <c r="B12" s="23"/>
      <c r="C12" s="23" t="s">
        <v>26</v>
      </c>
      <c r="D12" s="24"/>
      <c r="E12" s="25"/>
      <c r="F12" s="26"/>
      <c r="G12" s="27"/>
      <c r="H12" s="28"/>
      <c r="I12" s="29"/>
      <c r="J12" s="27"/>
      <c r="K12" s="30"/>
      <c r="L12" s="28"/>
      <c r="M12" s="28"/>
      <c r="N12" s="28"/>
      <c r="O12" s="28"/>
      <c r="P12" s="28"/>
    </row>
    <row r="13" spans="1:16" s="31" customFormat="1" ht="25.5" x14ac:dyDescent="0.2">
      <c r="A13" s="64">
        <v>1</v>
      </c>
      <c r="B13" s="60"/>
      <c r="C13" s="48" t="s">
        <v>28</v>
      </c>
      <c r="D13" s="49" t="s">
        <v>29</v>
      </c>
      <c r="E13" s="50">
        <v>4</v>
      </c>
      <c r="F13" s="51">
        <f>H13/G13</f>
        <v>0.90909090909090906</v>
      </c>
      <c r="G13" s="52">
        <v>11</v>
      </c>
      <c r="H13" s="52">
        <v>10</v>
      </c>
      <c r="I13" s="51"/>
      <c r="J13" s="51">
        <v>3</v>
      </c>
      <c r="K13" s="52">
        <f>SUM(H13:J13)</f>
        <v>13</v>
      </c>
      <c r="L13" s="52">
        <f>ROUND(F13*(E13),2)</f>
        <v>3.64</v>
      </c>
      <c r="M13" s="52">
        <f>ROUND(H13*(E13),2)</f>
        <v>40</v>
      </c>
      <c r="N13" s="52">
        <f>ROUND(IF(I13&gt;0,I13*(E13),0),2)</f>
        <v>0</v>
      </c>
      <c r="O13" s="52">
        <f>ROUND(IF(J13&gt;0,J13*(E13),0),2)</f>
        <v>12</v>
      </c>
      <c r="P13" s="52">
        <f>ROUND(SUM(M13:O13),2)</f>
        <v>52</v>
      </c>
    </row>
    <row r="14" spans="1:16" s="31" customFormat="1" x14ac:dyDescent="0.2">
      <c r="A14" s="64">
        <v>2</v>
      </c>
      <c r="B14" s="60"/>
      <c r="C14" s="48" t="s">
        <v>30</v>
      </c>
      <c r="D14" s="49" t="s">
        <v>14</v>
      </c>
      <c r="E14" s="50">
        <v>400</v>
      </c>
      <c r="F14" s="51">
        <f>H14/G14</f>
        <v>0.31818181818181818</v>
      </c>
      <c r="G14" s="52">
        <v>11</v>
      </c>
      <c r="H14" s="52">
        <v>3.5</v>
      </c>
      <c r="I14" s="51"/>
      <c r="J14" s="51">
        <v>6</v>
      </c>
      <c r="K14" s="52">
        <f t="shared" ref="K14:K49" si="0">SUM(H14:J14)</f>
        <v>9.5</v>
      </c>
      <c r="L14" s="52">
        <f>ROUND(F14*(E14),2)</f>
        <v>127.27</v>
      </c>
      <c r="M14" s="52">
        <f>ROUND(H14*(E14),2)</f>
        <v>1400</v>
      </c>
      <c r="N14" s="52">
        <f t="shared" ref="N14:N49" si="1">ROUND(IF(I14&gt;0,I14*(E14),0),2)</f>
        <v>0</v>
      </c>
      <c r="O14" s="52">
        <f t="shared" ref="O14:O49" si="2">ROUND(IF(J14&gt;0,J14*(E14),0),2)</f>
        <v>2400</v>
      </c>
      <c r="P14" s="52">
        <f t="shared" ref="P14:P49" si="3">ROUND(SUM(M14:O14),2)</f>
        <v>3800</v>
      </c>
    </row>
    <row r="15" spans="1:16" s="31" customFormat="1" x14ac:dyDescent="0.2">
      <c r="A15" s="64">
        <v>3</v>
      </c>
      <c r="B15" s="60"/>
      <c r="C15" s="53" t="s">
        <v>31</v>
      </c>
      <c r="D15" s="54" t="s">
        <v>14</v>
      </c>
      <c r="E15" s="54">
        <v>400</v>
      </c>
      <c r="F15" s="51">
        <f t="shared" ref="F15:F49" si="4">H15/G15</f>
        <v>9.0909090909090912E-2</v>
      </c>
      <c r="G15" s="52">
        <v>11</v>
      </c>
      <c r="H15" s="52">
        <v>1</v>
      </c>
      <c r="I15" s="51"/>
      <c r="J15" s="51">
        <v>0.25</v>
      </c>
      <c r="K15" s="52">
        <f t="shared" si="0"/>
        <v>1.25</v>
      </c>
      <c r="L15" s="52">
        <f t="shared" ref="L15:L49" si="5">ROUND(F15*(E15),2)</f>
        <v>36.36</v>
      </c>
      <c r="M15" s="52">
        <f t="shared" ref="M15:M49" si="6">ROUND(H15*(E15),2)</f>
        <v>400</v>
      </c>
      <c r="N15" s="52">
        <f t="shared" si="1"/>
        <v>0</v>
      </c>
      <c r="O15" s="52">
        <f t="shared" si="2"/>
        <v>100</v>
      </c>
      <c r="P15" s="52">
        <f t="shared" si="3"/>
        <v>500</v>
      </c>
    </row>
    <row r="16" spans="1:16" s="31" customFormat="1" x14ac:dyDescent="0.2">
      <c r="A16" s="64">
        <v>4</v>
      </c>
      <c r="B16" s="60"/>
      <c r="C16" s="53" t="s">
        <v>32</v>
      </c>
      <c r="D16" s="54" t="s">
        <v>33</v>
      </c>
      <c r="E16" s="54">
        <v>260</v>
      </c>
      <c r="F16" s="51">
        <f t="shared" si="4"/>
        <v>0.13636363636363635</v>
      </c>
      <c r="G16" s="52">
        <v>11</v>
      </c>
      <c r="H16" s="52">
        <v>1.5</v>
      </c>
      <c r="I16" s="51"/>
      <c r="J16" s="51">
        <v>2</v>
      </c>
      <c r="K16" s="52">
        <f t="shared" si="0"/>
        <v>3.5</v>
      </c>
      <c r="L16" s="52">
        <f t="shared" si="5"/>
        <v>35.450000000000003</v>
      </c>
      <c r="M16" s="52">
        <f t="shared" si="6"/>
        <v>390</v>
      </c>
      <c r="N16" s="52">
        <f t="shared" si="1"/>
        <v>0</v>
      </c>
      <c r="O16" s="52">
        <f t="shared" si="2"/>
        <v>520</v>
      </c>
      <c r="P16" s="52">
        <f t="shared" si="3"/>
        <v>910</v>
      </c>
    </row>
    <row r="17" spans="1:16" s="31" customFormat="1" x14ac:dyDescent="0.2">
      <c r="A17" s="64">
        <v>5</v>
      </c>
      <c r="B17" s="61"/>
      <c r="C17" s="53" t="s">
        <v>34</v>
      </c>
      <c r="D17" s="54" t="s">
        <v>14</v>
      </c>
      <c r="E17" s="54">
        <v>400</v>
      </c>
      <c r="F17" s="51">
        <f>H17/G17</f>
        <v>2.2727272727272728E-2</v>
      </c>
      <c r="G17" s="52">
        <v>11</v>
      </c>
      <c r="H17" s="52">
        <v>0.25</v>
      </c>
      <c r="I17" s="51"/>
      <c r="J17" s="51">
        <v>0.03</v>
      </c>
      <c r="K17" s="52">
        <f t="shared" si="0"/>
        <v>0.28000000000000003</v>
      </c>
      <c r="L17" s="52">
        <f t="shared" si="5"/>
        <v>9.09</v>
      </c>
      <c r="M17" s="52">
        <f t="shared" si="6"/>
        <v>100</v>
      </c>
      <c r="N17" s="52">
        <f t="shared" si="1"/>
        <v>0</v>
      </c>
      <c r="O17" s="52">
        <f t="shared" si="2"/>
        <v>12</v>
      </c>
      <c r="P17" s="52">
        <f t="shared" si="3"/>
        <v>112</v>
      </c>
    </row>
    <row r="18" spans="1:16" s="31" customFormat="1" x14ac:dyDescent="0.2">
      <c r="A18" s="64">
        <v>6</v>
      </c>
      <c r="B18" s="61"/>
      <c r="C18" s="53" t="s">
        <v>35</v>
      </c>
      <c r="D18" s="54" t="s">
        <v>14</v>
      </c>
      <c r="E18" s="54">
        <v>400</v>
      </c>
      <c r="F18" s="51">
        <f t="shared" si="4"/>
        <v>9.0909090909090912E-2</v>
      </c>
      <c r="G18" s="52">
        <v>11</v>
      </c>
      <c r="H18" s="52">
        <v>1</v>
      </c>
      <c r="I18" s="51"/>
      <c r="J18" s="51">
        <v>0.25</v>
      </c>
      <c r="K18" s="52">
        <f t="shared" si="0"/>
        <v>1.25</v>
      </c>
      <c r="L18" s="52">
        <f t="shared" si="5"/>
        <v>36.36</v>
      </c>
      <c r="M18" s="52">
        <f t="shared" si="6"/>
        <v>400</v>
      </c>
      <c r="N18" s="52">
        <f t="shared" si="1"/>
        <v>0</v>
      </c>
      <c r="O18" s="52">
        <f t="shared" si="2"/>
        <v>100</v>
      </c>
      <c r="P18" s="52">
        <f t="shared" si="3"/>
        <v>500</v>
      </c>
    </row>
    <row r="19" spans="1:16" s="31" customFormat="1" ht="12.75" customHeight="1" x14ac:dyDescent="0.2">
      <c r="A19" s="64">
        <v>7</v>
      </c>
      <c r="B19" s="61"/>
      <c r="C19" s="53" t="s">
        <v>36</v>
      </c>
      <c r="D19" s="54" t="s">
        <v>29</v>
      </c>
      <c r="E19" s="54">
        <v>20</v>
      </c>
      <c r="F19" s="51">
        <f t="shared" si="4"/>
        <v>0.31818181818181818</v>
      </c>
      <c r="G19" s="52">
        <v>11</v>
      </c>
      <c r="H19" s="52">
        <v>3.5</v>
      </c>
      <c r="I19" s="51"/>
      <c r="J19" s="51">
        <v>0.4</v>
      </c>
      <c r="K19" s="52">
        <f t="shared" si="0"/>
        <v>3.9</v>
      </c>
      <c r="L19" s="52">
        <f t="shared" si="5"/>
        <v>6.36</v>
      </c>
      <c r="M19" s="52">
        <f t="shared" si="6"/>
        <v>70</v>
      </c>
      <c r="N19" s="52">
        <f t="shared" si="1"/>
        <v>0</v>
      </c>
      <c r="O19" s="52">
        <f t="shared" si="2"/>
        <v>8</v>
      </c>
      <c r="P19" s="52">
        <f t="shared" si="3"/>
        <v>78</v>
      </c>
    </row>
    <row r="20" spans="1:16" s="31" customFormat="1" ht="12.75" customHeight="1" x14ac:dyDescent="0.2">
      <c r="A20" s="64">
        <v>8</v>
      </c>
      <c r="B20" s="61"/>
      <c r="C20" s="53" t="s">
        <v>37</v>
      </c>
      <c r="D20" s="54" t="s">
        <v>14</v>
      </c>
      <c r="E20" s="54">
        <v>40</v>
      </c>
      <c r="F20" s="51">
        <f t="shared" si="4"/>
        <v>9.0909090909090912E-2</v>
      </c>
      <c r="G20" s="52">
        <v>11</v>
      </c>
      <c r="H20" s="52">
        <v>1</v>
      </c>
      <c r="I20" s="51"/>
      <c r="J20" s="51">
        <v>0.15</v>
      </c>
      <c r="K20" s="52">
        <f t="shared" si="0"/>
        <v>1.1499999999999999</v>
      </c>
      <c r="L20" s="52">
        <f t="shared" si="5"/>
        <v>3.64</v>
      </c>
      <c r="M20" s="52">
        <f t="shared" si="6"/>
        <v>40</v>
      </c>
      <c r="N20" s="52">
        <f t="shared" si="1"/>
        <v>0</v>
      </c>
      <c r="O20" s="52">
        <f t="shared" si="2"/>
        <v>6</v>
      </c>
      <c r="P20" s="52">
        <f t="shared" si="3"/>
        <v>46</v>
      </c>
    </row>
    <row r="21" spans="1:16" s="31" customFormat="1" x14ac:dyDescent="0.2">
      <c r="A21" s="64">
        <v>9</v>
      </c>
      <c r="B21" s="61"/>
      <c r="C21" s="53" t="s">
        <v>38</v>
      </c>
      <c r="D21" s="54" t="s">
        <v>29</v>
      </c>
      <c r="E21" s="54">
        <v>10</v>
      </c>
      <c r="F21" s="51">
        <f t="shared" si="4"/>
        <v>0.90909090909090906</v>
      </c>
      <c r="G21" s="52">
        <v>11</v>
      </c>
      <c r="H21" s="52">
        <v>10</v>
      </c>
      <c r="I21" s="51"/>
      <c r="J21" s="51">
        <v>5</v>
      </c>
      <c r="K21" s="52">
        <f t="shared" si="0"/>
        <v>15</v>
      </c>
      <c r="L21" s="52">
        <f t="shared" si="5"/>
        <v>9.09</v>
      </c>
      <c r="M21" s="52">
        <f t="shared" si="6"/>
        <v>100</v>
      </c>
      <c r="N21" s="52">
        <f t="shared" si="1"/>
        <v>0</v>
      </c>
      <c r="O21" s="52">
        <f t="shared" si="2"/>
        <v>50</v>
      </c>
      <c r="P21" s="52">
        <f t="shared" si="3"/>
        <v>150</v>
      </c>
    </row>
    <row r="22" spans="1:16" s="31" customFormat="1" x14ac:dyDescent="0.2">
      <c r="A22" s="64">
        <v>10</v>
      </c>
      <c r="B22" s="61"/>
      <c r="C22" s="53" t="s">
        <v>39</v>
      </c>
      <c r="D22" s="54" t="s">
        <v>29</v>
      </c>
      <c r="E22" s="54">
        <v>10</v>
      </c>
      <c r="F22" s="51">
        <f t="shared" si="4"/>
        <v>0.22727272727272727</v>
      </c>
      <c r="G22" s="52">
        <v>11</v>
      </c>
      <c r="H22" s="52">
        <v>2.5</v>
      </c>
      <c r="I22" s="51"/>
      <c r="J22" s="51">
        <v>0.2</v>
      </c>
      <c r="K22" s="52">
        <f t="shared" si="0"/>
        <v>2.7</v>
      </c>
      <c r="L22" s="52">
        <f t="shared" si="5"/>
        <v>2.27</v>
      </c>
      <c r="M22" s="52">
        <f t="shared" si="6"/>
        <v>25</v>
      </c>
      <c r="N22" s="52">
        <f t="shared" si="1"/>
        <v>0</v>
      </c>
      <c r="O22" s="52">
        <f t="shared" si="2"/>
        <v>2</v>
      </c>
      <c r="P22" s="52">
        <f t="shared" si="3"/>
        <v>27</v>
      </c>
    </row>
    <row r="23" spans="1:16" s="31" customFormat="1" x14ac:dyDescent="0.2">
      <c r="A23" s="64">
        <v>11</v>
      </c>
      <c r="B23" s="61"/>
      <c r="C23" s="53" t="s">
        <v>40</v>
      </c>
      <c r="D23" s="54" t="s">
        <v>29</v>
      </c>
      <c r="E23" s="54">
        <v>10</v>
      </c>
      <c r="F23" s="51">
        <f t="shared" si="4"/>
        <v>4.0909090909090908</v>
      </c>
      <c r="G23" s="52">
        <v>11</v>
      </c>
      <c r="H23" s="52">
        <v>45</v>
      </c>
      <c r="I23" s="51"/>
      <c r="J23" s="51">
        <v>15</v>
      </c>
      <c r="K23" s="52">
        <f t="shared" si="0"/>
        <v>60</v>
      </c>
      <c r="L23" s="52">
        <f t="shared" si="5"/>
        <v>40.909999999999997</v>
      </c>
      <c r="M23" s="52">
        <f t="shared" si="6"/>
        <v>450</v>
      </c>
      <c r="N23" s="52">
        <f t="shared" si="1"/>
        <v>0</v>
      </c>
      <c r="O23" s="52">
        <f t="shared" si="2"/>
        <v>150</v>
      </c>
      <c r="P23" s="52">
        <f t="shared" si="3"/>
        <v>600</v>
      </c>
    </row>
    <row r="24" spans="1:16" s="31" customFormat="1" x14ac:dyDescent="0.2">
      <c r="A24" s="64">
        <v>12</v>
      </c>
      <c r="B24" s="61"/>
      <c r="C24" s="53" t="s">
        <v>41</v>
      </c>
      <c r="D24" s="54" t="s">
        <v>29</v>
      </c>
      <c r="E24" s="54">
        <v>10</v>
      </c>
      <c r="F24" s="51">
        <f t="shared" si="4"/>
        <v>0.81818181818181823</v>
      </c>
      <c r="G24" s="52">
        <v>11</v>
      </c>
      <c r="H24" s="52">
        <v>9</v>
      </c>
      <c r="I24" s="51"/>
      <c r="J24" s="51">
        <v>10</v>
      </c>
      <c r="K24" s="52">
        <f t="shared" si="0"/>
        <v>19</v>
      </c>
      <c r="L24" s="52">
        <f t="shared" si="5"/>
        <v>8.18</v>
      </c>
      <c r="M24" s="52">
        <f t="shared" si="6"/>
        <v>90</v>
      </c>
      <c r="N24" s="52">
        <f t="shared" si="1"/>
        <v>0</v>
      </c>
      <c r="O24" s="52">
        <f t="shared" si="2"/>
        <v>100</v>
      </c>
      <c r="P24" s="52">
        <f t="shared" si="3"/>
        <v>190</v>
      </c>
    </row>
    <row r="25" spans="1:16" s="31" customFormat="1" x14ac:dyDescent="0.2">
      <c r="A25" s="64">
        <v>13</v>
      </c>
      <c r="B25" s="61"/>
      <c r="C25" s="53" t="s">
        <v>42</v>
      </c>
      <c r="D25" s="54" t="s">
        <v>29</v>
      </c>
      <c r="E25" s="54">
        <v>10</v>
      </c>
      <c r="F25" s="51">
        <f t="shared" si="4"/>
        <v>1.3636363636363635</v>
      </c>
      <c r="G25" s="52">
        <v>11</v>
      </c>
      <c r="H25" s="52">
        <v>15</v>
      </c>
      <c r="I25" s="51"/>
      <c r="J25" s="51">
        <v>15</v>
      </c>
      <c r="K25" s="52">
        <f t="shared" si="0"/>
        <v>30</v>
      </c>
      <c r="L25" s="52">
        <f t="shared" si="5"/>
        <v>13.64</v>
      </c>
      <c r="M25" s="52">
        <f t="shared" si="6"/>
        <v>150</v>
      </c>
      <c r="N25" s="52">
        <f t="shared" si="1"/>
        <v>0</v>
      </c>
      <c r="O25" s="52">
        <f t="shared" si="2"/>
        <v>150</v>
      </c>
      <c r="P25" s="52">
        <f t="shared" si="3"/>
        <v>300</v>
      </c>
    </row>
    <row r="26" spans="1:16" s="31" customFormat="1" x14ac:dyDescent="0.2">
      <c r="A26" s="64">
        <v>14</v>
      </c>
      <c r="B26" s="61"/>
      <c r="C26" s="53" t="s">
        <v>43</v>
      </c>
      <c r="D26" s="54" t="s">
        <v>29</v>
      </c>
      <c r="E26" s="54">
        <v>10</v>
      </c>
      <c r="F26" s="51">
        <f t="shared" si="4"/>
        <v>0.45454545454545453</v>
      </c>
      <c r="G26" s="52">
        <v>11</v>
      </c>
      <c r="H26" s="52">
        <v>5</v>
      </c>
      <c r="I26" s="51"/>
      <c r="J26" s="51">
        <v>1</v>
      </c>
      <c r="K26" s="52">
        <f t="shared" si="0"/>
        <v>6</v>
      </c>
      <c r="L26" s="52">
        <f t="shared" si="5"/>
        <v>4.55</v>
      </c>
      <c r="M26" s="52">
        <f t="shared" si="6"/>
        <v>50</v>
      </c>
      <c r="N26" s="52">
        <f t="shared" si="1"/>
        <v>0</v>
      </c>
      <c r="O26" s="52">
        <f t="shared" si="2"/>
        <v>10</v>
      </c>
      <c r="P26" s="52">
        <f t="shared" si="3"/>
        <v>60</v>
      </c>
    </row>
    <row r="27" spans="1:16" s="31" customFormat="1" x14ac:dyDescent="0.2">
      <c r="A27" s="64">
        <v>15</v>
      </c>
      <c r="B27" s="60"/>
      <c r="C27" s="55" t="s">
        <v>44</v>
      </c>
      <c r="D27" s="54" t="s">
        <v>45</v>
      </c>
      <c r="E27" s="54">
        <v>10</v>
      </c>
      <c r="F27" s="51">
        <f t="shared" si="4"/>
        <v>0.90909090909090906</v>
      </c>
      <c r="G27" s="52">
        <v>11</v>
      </c>
      <c r="H27" s="52">
        <v>10</v>
      </c>
      <c r="I27" s="51"/>
      <c r="J27" s="51">
        <v>5</v>
      </c>
      <c r="K27" s="52">
        <f t="shared" si="0"/>
        <v>15</v>
      </c>
      <c r="L27" s="52">
        <f t="shared" si="5"/>
        <v>9.09</v>
      </c>
      <c r="M27" s="52">
        <f t="shared" si="6"/>
        <v>100</v>
      </c>
      <c r="N27" s="52">
        <f t="shared" si="1"/>
        <v>0</v>
      </c>
      <c r="O27" s="52">
        <f t="shared" si="2"/>
        <v>50</v>
      </c>
      <c r="P27" s="52">
        <f t="shared" si="3"/>
        <v>150</v>
      </c>
    </row>
    <row r="28" spans="1:16" s="31" customFormat="1" ht="25.5" x14ac:dyDescent="0.2">
      <c r="A28" s="64">
        <v>16</v>
      </c>
      <c r="B28" s="60"/>
      <c r="C28" s="55" t="s">
        <v>46</v>
      </c>
      <c r="D28" s="54" t="s">
        <v>47</v>
      </c>
      <c r="E28" s="54">
        <v>1</v>
      </c>
      <c r="F28" s="51">
        <f t="shared" si="4"/>
        <v>10.909090909090908</v>
      </c>
      <c r="G28" s="52">
        <v>11</v>
      </c>
      <c r="H28" s="52">
        <v>120</v>
      </c>
      <c r="I28" s="51"/>
      <c r="J28" s="51">
        <v>5</v>
      </c>
      <c r="K28" s="52">
        <f t="shared" si="0"/>
        <v>125</v>
      </c>
      <c r="L28" s="52">
        <f t="shared" si="5"/>
        <v>10.91</v>
      </c>
      <c r="M28" s="52">
        <f t="shared" si="6"/>
        <v>120</v>
      </c>
      <c r="N28" s="52">
        <f t="shared" si="1"/>
        <v>0</v>
      </c>
      <c r="O28" s="52">
        <f t="shared" si="2"/>
        <v>5</v>
      </c>
      <c r="P28" s="52">
        <f t="shared" si="3"/>
        <v>125</v>
      </c>
    </row>
    <row r="29" spans="1:16" s="31" customFormat="1" x14ac:dyDescent="0.2">
      <c r="A29" s="64">
        <v>17</v>
      </c>
      <c r="B29" s="60"/>
      <c r="C29" s="55" t="s">
        <v>24</v>
      </c>
      <c r="D29" s="54" t="s">
        <v>14</v>
      </c>
      <c r="E29" s="54">
        <v>400</v>
      </c>
      <c r="F29" s="51">
        <f t="shared" si="4"/>
        <v>7.2727272727272738E-2</v>
      </c>
      <c r="G29" s="52">
        <v>11</v>
      </c>
      <c r="H29" s="52">
        <v>0.8</v>
      </c>
      <c r="I29" s="51"/>
      <c r="J29" s="51">
        <v>0.8</v>
      </c>
      <c r="K29" s="52">
        <f t="shared" si="0"/>
        <v>1.6</v>
      </c>
      <c r="L29" s="52">
        <f t="shared" si="5"/>
        <v>29.09</v>
      </c>
      <c r="M29" s="52">
        <f t="shared" si="6"/>
        <v>320</v>
      </c>
      <c r="N29" s="52">
        <f t="shared" si="1"/>
        <v>0</v>
      </c>
      <c r="O29" s="52">
        <f t="shared" si="2"/>
        <v>320</v>
      </c>
      <c r="P29" s="52">
        <f t="shared" si="3"/>
        <v>640</v>
      </c>
    </row>
    <row r="30" spans="1:16" s="31" customFormat="1" ht="12.75" customHeight="1" x14ac:dyDescent="0.2">
      <c r="A30" s="64">
        <v>18</v>
      </c>
      <c r="B30" s="60"/>
      <c r="C30" s="56" t="s">
        <v>48</v>
      </c>
      <c r="D30" s="57" t="s">
        <v>14</v>
      </c>
      <c r="E30" s="54">
        <v>400</v>
      </c>
      <c r="F30" s="51">
        <f t="shared" si="4"/>
        <v>8.1818181818181818E-2</v>
      </c>
      <c r="G30" s="52">
        <v>11</v>
      </c>
      <c r="H30" s="52">
        <v>0.9</v>
      </c>
      <c r="I30" s="51"/>
      <c r="J30" s="51">
        <v>0.8</v>
      </c>
      <c r="K30" s="52">
        <f t="shared" si="0"/>
        <v>1.7000000000000002</v>
      </c>
      <c r="L30" s="52">
        <f t="shared" si="5"/>
        <v>32.729999999999997</v>
      </c>
      <c r="M30" s="52">
        <f t="shared" si="6"/>
        <v>360</v>
      </c>
      <c r="N30" s="52">
        <f t="shared" si="1"/>
        <v>0</v>
      </c>
      <c r="O30" s="52">
        <f t="shared" si="2"/>
        <v>320</v>
      </c>
      <c r="P30" s="52">
        <f t="shared" si="3"/>
        <v>680</v>
      </c>
    </row>
    <row r="31" spans="1:16" s="31" customFormat="1" ht="25.5" x14ac:dyDescent="0.2">
      <c r="A31" s="64">
        <v>19</v>
      </c>
      <c r="B31" s="60"/>
      <c r="C31" s="53" t="s">
        <v>25</v>
      </c>
      <c r="D31" s="54" t="s">
        <v>47</v>
      </c>
      <c r="E31" s="54">
        <v>1</v>
      </c>
      <c r="F31" s="51">
        <f t="shared" si="4"/>
        <v>10.909090909090908</v>
      </c>
      <c r="G31" s="52">
        <v>11</v>
      </c>
      <c r="H31" s="52">
        <v>120</v>
      </c>
      <c r="I31" s="51"/>
      <c r="J31" s="51">
        <v>5</v>
      </c>
      <c r="K31" s="52">
        <f t="shared" si="0"/>
        <v>125</v>
      </c>
      <c r="L31" s="52">
        <f t="shared" si="5"/>
        <v>10.91</v>
      </c>
      <c r="M31" s="52">
        <f t="shared" si="6"/>
        <v>120</v>
      </c>
      <c r="N31" s="52">
        <f t="shared" si="1"/>
        <v>0</v>
      </c>
      <c r="O31" s="52">
        <f t="shared" si="2"/>
        <v>5</v>
      </c>
      <c r="P31" s="52">
        <f t="shared" si="3"/>
        <v>125</v>
      </c>
    </row>
    <row r="32" spans="1:16" s="31" customFormat="1" x14ac:dyDescent="0.2">
      <c r="A32" s="64">
        <v>20</v>
      </c>
      <c r="B32" s="60"/>
      <c r="C32" s="53" t="s">
        <v>49</v>
      </c>
      <c r="D32" s="54" t="s">
        <v>45</v>
      </c>
      <c r="E32" s="54">
        <v>1</v>
      </c>
      <c r="F32" s="51">
        <f t="shared" si="4"/>
        <v>24.545454545454547</v>
      </c>
      <c r="G32" s="52">
        <v>11</v>
      </c>
      <c r="H32" s="52">
        <v>270</v>
      </c>
      <c r="I32" s="51"/>
      <c r="J32" s="51">
        <v>200</v>
      </c>
      <c r="K32" s="52">
        <f t="shared" si="0"/>
        <v>470</v>
      </c>
      <c r="L32" s="52">
        <f t="shared" si="5"/>
        <v>24.55</v>
      </c>
      <c r="M32" s="52">
        <f t="shared" si="6"/>
        <v>270</v>
      </c>
      <c r="N32" s="52">
        <f t="shared" si="1"/>
        <v>0</v>
      </c>
      <c r="O32" s="52">
        <f t="shared" si="2"/>
        <v>200</v>
      </c>
      <c r="P32" s="52">
        <f t="shared" si="3"/>
        <v>470</v>
      </c>
    </row>
    <row r="33" spans="1:16" s="31" customFormat="1" x14ac:dyDescent="0.2">
      <c r="A33" s="64">
        <v>21</v>
      </c>
      <c r="B33" s="60"/>
      <c r="C33" s="53" t="s">
        <v>50</v>
      </c>
      <c r="D33" s="54" t="s">
        <v>51</v>
      </c>
      <c r="E33" s="54">
        <v>2</v>
      </c>
      <c r="F33" s="51">
        <f t="shared" si="4"/>
        <v>0.90909090909090906</v>
      </c>
      <c r="G33" s="52">
        <v>11</v>
      </c>
      <c r="H33" s="52">
        <v>10</v>
      </c>
      <c r="I33" s="51"/>
      <c r="J33" s="51">
        <v>10</v>
      </c>
      <c r="K33" s="52">
        <f t="shared" si="0"/>
        <v>20</v>
      </c>
      <c r="L33" s="52">
        <f t="shared" si="5"/>
        <v>1.82</v>
      </c>
      <c r="M33" s="52">
        <f t="shared" si="6"/>
        <v>20</v>
      </c>
      <c r="N33" s="52">
        <f t="shared" si="1"/>
        <v>0</v>
      </c>
      <c r="O33" s="52">
        <f t="shared" si="2"/>
        <v>20</v>
      </c>
      <c r="P33" s="52">
        <f t="shared" si="3"/>
        <v>40</v>
      </c>
    </row>
    <row r="34" spans="1:16" s="31" customFormat="1" x14ac:dyDescent="0.2">
      <c r="A34" s="64">
        <v>22</v>
      </c>
      <c r="B34" s="59"/>
      <c r="C34" s="58" t="s">
        <v>52</v>
      </c>
      <c r="D34" s="54" t="s">
        <v>51</v>
      </c>
      <c r="E34" s="54">
        <v>4</v>
      </c>
      <c r="F34" s="51">
        <f t="shared" si="4"/>
        <v>2.2727272727272729</v>
      </c>
      <c r="G34" s="52">
        <v>11</v>
      </c>
      <c r="H34" s="52">
        <v>25</v>
      </c>
      <c r="I34" s="51"/>
      <c r="J34" s="51">
        <v>15</v>
      </c>
      <c r="K34" s="52">
        <f t="shared" si="0"/>
        <v>40</v>
      </c>
      <c r="L34" s="52">
        <f t="shared" si="5"/>
        <v>9.09</v>
      </c>
      <c r="M34" s="52">
        <f t="shared" si="6"/>
        <v>100</v>
      </c>
      <c r="N34" s="52">
        <f t="shared" si="1"/>
        <v>0</v>
      </c>
      <c r="O34" s="52">
        <f t="shared" si="2"/>
        <v>60</v>
      </c>
      <c r="P34" s="52">
        <f t="shared" si="3"/>
        <v>160</v>
      </c>
    </row>
    <row r="35" spans="1:16" s="31" customFormat="1" x14ac:dyDescent="0.2">
      <c r="A35" s="23"/>
      <c r="B35" s="23"/>
      <c r="C35" s="23" t="s">
        <v>27</v>
      </c>
      <c r="D35" s="24"/>
      <c r="E35" s="25"/>
      <c r="F35" s="26"/>
      <c r="G35" s="27"/>
      <c r="H35" s="28"/>
      <c r="I35" s="29"/>
      <c r="J35" s="27"/>
      <c r="K35" s="30"/>
      <c r="L35" s="28"/>
      <c r="M35" s="28"/>
      <c r="N35" s="28"/>
      <c r="O35" s="28"/>
      <c r="P35" s="28"/>
    </row>
    <row r="36" spans="1:16" s="31" customFormat="1" x14ac:dyDescent="0.2">
      <c r="A36" s="64">
        <v>1</v>
      </c>
      <c r="B36" s="59"/>
      <c r="C36" s="58" t="s">
        <v>53</v>
      </c>
      <c r="D36" s="54" t="s">
        <v>14</v>
      </c>
      <c r="E36" s="73">
        <v>92</v>
      </c>
      <c r="F36" s="51">
        <f t="shared" si="4"/>
        <v>0</v>
      </c>
      <c r="G36" s="52">
        <v>11</v>
      </c>
      <c r="H36" s="52"/>
      <c r="I36" s="51">
        <v>0.57999999999999996</v>
      </c>
      <c r="J36" s="51"/>
      <c r="K36" s="52">
        <f t="shared" si="0"/>
        <v>0.57999999999999996</v>
      </c>
      <c r="L36" s="52">
        <f t="shared" si="5"/>
        <v>0</v>
      </c>
      <c r="M36" s="52">
        <f t="shared" si="6"/>
        <v>0</v>
      </c>
      <c r="N36" s="52">
        <f t="shared" si="1"/>
        <v>53.36</v>
      </c>
      <c r="O36" s="52">
        <f t="shared" si="2"/>
        <v>0</v>
      </c>
      <c r="P36" s="52">
        <f t="shared" si="3"/>
        <v>53.36</v>
      </c>
    </row>
    <row r="37" spans="1:16" s="31" customFormat="1" x14ac:dyDescent="0.2">
      <c r="A37" s="64">
        <v>2</v>
      </c>
      <c r="B37" s="59"/>
      <c r="C37" s="58" t="s">
        <v>54</v>
      </c>
      <c r="D37" s="54" t="s">
        <v>14</v>
      </c>
      <c r="E37" s="73">
        <v>400</v>
      </c>
      <c r="F37" s="51">
        <f t="shared" si="4"/>
        <v>0</v>
      </c>
      <c r="G37" s="52">
        <v>11</v>
      </c>
      <c r="H37" s="52"/>
      <c r="I37" s="51">
        <v>1.2</v>
      </c>
      <c r="J37" s="51"/>
      <c r="K37" s="52">
        <f t="shared" si="0"/>
        <v>1.2</v>
      </c>
      <c r="L37" s="52">
        <f t="shared" si="5"/>
        <v>0</v>
      </c>
      <c r="M37" s="52">
        <f t="shared" si="6"/>
        <v>0</v>
      </c>
      <c r="N37" s="52">
        <f t="shared" si="1"/>
        <v>480</v>
      </c>
      <c r="O37" s="52">
        <f t="shared" si="2"/>
        <v>0</v>
      </c>
      <c r="P37" s="52">
        <f t="shared" si="3"/>
        <v>480</v>
      </c>
    </row>
    <row r="38" spans="1:16" s="31" customFormat="1" x14ac:dyDescent="0.2">
      <c r="A38" s="64">
        <v>3</v>
      </c>
      <c r="B38" s="59"/>
      <c r="C38" s="58" t="s">
        <v>55</v>
      </c>
      <c r="D38" s="54" t="s">
        <v>45</v>
      </c>
      <c r="E38" s="73">
        <v>10</v>
      </c>
      <c r="F38" s="51">
        <f t="shared" si="4"/>
        <v>0</v>
      </c>
      <c r="G38" s="52">
        <v>11</v>
      </c>
      <c r="H38" s="52"/>
      <c r="I38" s="51">
        <v>4.8</v>
      </c>
      <c r="J38" s="51"/>
      <c r="K38" s="52">
        <f t="shared" si="0"/>
        <v>4.8</v>
      </c>
      <c r="L38" s="52">
        <f t="shared" si="5"/>
        <v>0</v>
      </c>
      <c r="M38" s="52">
        <f t="shared" si="6"/>
        <v>0</v>
      </c>
      <c r="N38" s="52">
        <f t="shared" si="1"/>
        <v>48</v>
      </c>
      <c r="O38" s="52">
        <f t="shared" si="2"/>
        <v>0</v>
      </c>
      <c r="P38" s="52">
        <f t="shared" si="3"/>
        <v>48</v>
      </c>
    </row>
    <row r="39" spans="1:16" s="31" customFormat="1" x14ac:dyDescent="0.2">
      <c r="A39" s="64">
        <v>4</v>
      </c>
      <c r="B39" s="59"/>
      <c r="C39" s="58" t="s">
        <v>56</v>
      </c>
      <c r="D39" s="54" t="s">
        <v>29</v>
      </c>
      <c r="E39" s="54">
        <v>10</v>
      </c>
      <c r="F39" s="51">
        <f t="shared" si="4"/>
        <v>0</v>
      </c>
      <c r="G39" s="52">
        <v>11</v>
      </c>
      <c r="H39" s="52"/>
      <c r="I39" s="51">
        <v>88</v>
      </c>
      <c r="J39" s="51"/>
      <c r="K39" s="52">
        <f t="shared" si="0"/>
        <v>88</v>
      </c>
      <c r="L39" s="52">
        <f t="shared" si="5"/>
        <v>0</v>
      </c>
      <c r="M39" s="52">
        <f t="shared" si="6"/>
        <v>0</v>
      </c>
      <c r="N39" s="52">
        <f t="shared" si="1"/>
        <v>880</v>
      </c>
      <c r="O39" s="52">
        <f t="shared" si="2"/>
        <v>0</v>
      </c>
      <c r="P39" s="52">
        <f t="shared" si="3"/>
        <v>880</v>
      </c>
    </row>
    <row r="40" spans="1:16" s="31" customFormat="1" x14ac:dyDescent="0.2">
      <c r="A40" s="64">
        <v>5</v>
      </c>
      <c r="B40" s="59"/>
      <c r="C40" s="58" t="s">
        <v>57</v>
      </c>
      <c r="D40" s="54" t="s">
        <v>29</v>
      </c>
      <c r="E40" s="54">
        <v>10</v>
      </c>
      <c r="F40" s="51">
        <f t="shared" si="4"/>
        <v>0</v>
      </c>
      <c r="G40" s="52">
        <v>11</v>
      </c>
      <c r="H40" s="52"/>
      <c r="I40" s="51">
        <v>27</v>
      </c>
      <c r="J40" s="51"/>
      <c r="K40" s="52">
        <f t="shared" si="0"/>
        <v>27</v>
      </c>
      <c r="L40" s="52">
        <f t="shared" si="5"/>
        <v>0</v>
      </c>
      <c r="M40" s="52">
        <f t="shared" si="6"/>
        <v>0</v>
      </c>
      <c r="N40" s="52">
        <f t="shared" si="1"/>
        <v>270</v>
      </c>
      <c r="O40" s="52">
        <f t="shared" si="2"/>
        <v>0</v>
      </c>
      <c r="P40" s="52">
        <f t="shared" si="3"/>
        <v>270</v>
      </c>
    </row>
    <row r="41" spans="1:16" s="31" customFormat="1" x14ac:dyDescent="0.2">
      <c r="A41" s="64">
        <v>6</v>
      </c>
      <c r="B41" s="59"/>
      <c r="C41" s="58" t="s">
        <v>58</v>
      </c>
      <c r="D41" s="54" t="s">
        <v>29</v>
      </c>
      <c r="E41" s="54">
        <v>10</v>
      </c>
      <c r="F41" s="51">
        <f t="shared" si="4"/>
        <v>0</v>
      </c>
      <c r="G41" s="52">
        <v>11</v>
      </c>
      <c r="H41" s="52"/>
      <c r="I41" s="51">
        <v>36.700000000000003</v>
      </c>
      <c r="J41" s="51"/>
      <c r="K41" s="52">
        <f t="shared" si="0"/>
        <v>36.700000000000003</v>
      </c>
      <c r="L41" s="52">
        <f t="shared" si="5"/>
        <v>0</v>
      </c>
      <c r="M41" s="52">
        <f t="shared" si="6"/>
        <v>0</v>
      </c>
      <c r="N41" s="52">
        <f t="shared" si="1"/>
        <v>367</v>
      </c>
      <c r="O41" s="52">
        <f t="shared" si="2"/>
        <v>0</v>
      </c>
      <c r="P41" s="52">
        <f t="shared" si="3"/>
        <v>367</v>
      </c>
    </row>
    <row r="42" spans="1:16" s="31" customFormat="1" x14ac:dyDescent="0.2">
      <c r="A42" s="64">
        <v>7</v>
      </c>
      <c r="B42" s="59"/>
      <c r="C42" s="58" t="s">
        <v>59</v>
      </c>
      <c r="D42" s="54" t="s">
        <v>29</v>
      </c>
      <c r="E42" s="54">
        <v>10</v>
      </c>
      <c r="F42" s="51">
        <f t="shared" si="4"/>
        <v>0</v>
      </c>
      <c r="G42" s="52">
        <v>11</v>
      </c>
      <c r="H42" s="52"/>
      <c r="I42" s="51">
        <v>3.6</v>
      </c>
      <c r="J42" s="51"/>
      <c r="K42" s="52">
        <f t="shared" si="0"/>
        <v>3.6</v>
      </c>
      <c r="L42" s="52">
        <f t="shared" si="5"/>
        <v>0</v>
      </c>
      <c r="M42" s="52">
        <f t="shared" si="6"/>
        <v>0</v>
      </c>
      <c r="N42" s="52">
        <f t="shared" si="1"/>
        <v>36</v>
      </c>
      <c r="O42" s="52">
        <f t="shared" si="2"/>
        <v>0</v>
      </c>
      <c r="P42" s="52">
        <f t="shared" si="3"/>
        <v>36</v>
      </c>
    </row>
    <row r="43" spans="1:16" s="31" customFormat="1" x14ac:dyDescent="0.2">
      <c r="A43" s="64">
        <v>8</v>
      </c>
      <c r="B43" s="59"/>
      <c r="C43" s="58" t="s">
        <v>65</v>
      </c>
      <c r="D43" s="54" t="s">
        <v>66</v>
      </c>
      <c r="E43" s="54">
        <v>10</v>
      </c>
      <c r="F43" s="51">
        <v>0</v>
      </c>
      <c r="G43" s="52">
        <v>6.2</v>
      </c>
      <c r="H43" s="52"/>
      <c r="I43" s="51">
        <v>250</v>
      </c>
      <c r="J43" s="51"/>
      <c r="K43" s="52">
        <f t="shared" ref="K43" si="7">SUM(H43:J43)</f>
        <v>250</v>
      </c>
      <c r="L43" s="52">
        <f t="shared" ref="L43" si="8">ROUND(F43*(E43),2)</f>
        <v>0</v>
      </c>
      <c r="M43" s="52">
        <f t="shared" ref="M43" si="9">ROUND(H43*(E43),2)</f>
        <v>0</v>
      </c>
      <c r="N43" s="52">
        <f t="shared" ref="N43" si="10">ROUND(IF(I43&gt;0,I43*(E43),0),2)</f>
        <v>2500</v>
      </c>
      <c r="O43" s="52">
        <f t="shared" ref="O43" si="11">ROUND(IF(J43&gt;0,J43*(E43),0),2)</f>
        <v>0</v>
      </c>
      <c r="P43" s="52">
        <f t="shared" ref="P43" si="12">ROUND(SUM(M43:O43),2)</f>
        <v>2500</v>
      </c>
    </row>
    <row r="44" spans="1:16" s="31" customFormat="1" x14ac:dyDescent="0.2">
      <c r="A44" s="64">
        <v>9</v>
      </c>
      <c r="B44" s="59"/>
      <c r="C44" s="58" t="s">
        <v>60</v>
      </c>
      <c r="D44" s="54" t="s">
        <v>29</v>
      </c>
      <c r="E44" s="54">
        <v>10</v>
      </c>
      <c r="F44" s="51">
        <f t="shared" si="4"/>
        <v>0</v>
      </c>
      <c r="G44" s="52">
        <v>11</v>
      </c>
      <c r="H44" s="52"/>
      <c r="I44" s="51">
        <v>1.8</v>
      </c>
      <c r="J44" s="51"/>
      <c r="K44" s="52">
        <f t="shared" si="0"/>
        <v>1.8</v>
      </c>
      <c r="L44" s="52">
        <f t="shared" si="5"/>
        <v>0</v>
      </c>
      <c r="M44" s="52">
        <f t="shared" si="6"/>
        <v>0</v>
      </c>
      <c r="N44" s="52">
        <f t="shared" si="1"/>
        <v>18</v>
      </c>
      <c r="O44" s="52">
        <f t="shared" si="2"/>
        <v>0</v>
      </c>
      <c r="P44" s="52">
        <f t="shared" si="3"/>
        <v>18</v>
      </c>
    </row>
    <row r="45" spans="1:16" s="31" customFormat="1" x14ac:dyDescent="0.2">
      <c r="A45" s="64">
        <v>10</v>
      </c>
      <c r="B45" s="59"/>
      <c r="C45" s="58" t="s">
        <v>61</v>
      </c>
      <c r="D45" s="54" t="s">
        <v>29</v>
      </c>
      <c r="E45" s="54">
        <v>10</v>
      </c>
      <c r="F45" s="51">
        <f t="shared" si="4"/>
        <v>0</v>
      </c>
      <c r="G45" s="52">
        <v>11</v>
      </c>
      <c r="H45" s="52"/>
      <c r="I45" s="51">
        <v>12.5</v>
      </c>
      <c r="J45" s="51"/>
      <c r="K45" s="52">
        <f t="shared" si="0"/>
        <v>12.5</v>
      </c>
      <c r="L45" s="52">
        <f t="shared" si="5"/>
        <v>0</v>
      </c>
      <c r="M45" s="52">
        <f t="shared" si="6"/>
        <v>0</v>
      </c>
      <c r="N45" s="52">
        <f t="shared" si="1"/>
        <v>125</v>
      </c>
      <c r="O45" s="52">
        <f t="shared" si="2"/>
        <v>0</v>
      </c>
      <c r="P45" s="52">
        <f t="shared" si="3"/>
        <v>125</v>
      </c>
    </row>
    <row r="46" spans="1:16" s="31" customFormat="1" x14ac:dyDescent="0.2">
      <c r="A46" s="64">
        <v>11</v>
      </c>
      <c r="B46" s="59"/>
      <c r="C46" s="58" t="s">
        <v>34</v>
      </c>
      <c r="D46" s="54" t="s">
        <v>14</v>
      </c>
      <c r="E46" s="54">
        <v>400</v>
      </c>
      <c r="F46" s="51">
        <f t="shared" si="4"/>
        <v>0</v>
      </c>
      <c r="G46" s="52">
        <v>11</v>
      </c>
      <c r="H46" s="52"/>
      <c r="I46" s="51">
        <v>0.12</v>
      </c>
      <c r="J46" s="51"/>
      <c r="K46" s="52">
        <f t="shared" si="0"/>
        <v>0.12</v>
      </c>
      <c r="L46" s="52">
        <f t="shared" si="5"/>
        <v>0</v>
      </c>
      <c r="M46" s="52">
        <f t="shared" si="6"/>
        <v>0</v>
      </c>
      <c r="N46" s="52">
        <f t="shared" si="1"/>
        <v>48</v>
      </c>
      <c r="O46" s="52">
        <f t="shared" si="2"/>
        <v>0</v>
      </c>
      <c r="P46" s="52">
        <f t="shared" si="3"/>
        <v>48</v>
      </c>
    </row>
    <row r="47" spans="1:16" s="31" customFormat="1" x14ac:dyDescent="0.2">
      <c r="A47" s="64">
        <v>12</v>
      </c>
      <c r="B47" s="59"/>
      <c r="C47" s="58" t="s">
        <v>62</v>
      </c>
      <c r="D47" s="54" t="s">
        <v>14</v>
      </c>
      <c r="E47" s="54">
        <v>400</v>
      </c>
      <c r="F47" s="51">
        <f t="shared" si="4"/>
        <v>0</v>
      </c>
      <c r="G47" s="52">
        <v>11</v>
      </c>
      <c r="H47" s="52"/>
      <c r="I47" s="51">
        <v>0.7</v>
      </c>
      <c r="J47" s="51"/>
      <c r="K47" s="52">
        <f t="shared" si="0"/>
        <v>0.7</v>
      </c>
      <c r="L47" s="52">
        <f t="shared" si="5"/>
        <v>0</v>
      </c>
      <c r="M47" s="52">
        <f t="shared" si="6"/>
        <v>0</v>
      </c>
      <c r="N47" s="52">
        <f t="shared" si="1"/>
        <v>280</v>
      </c>
      <c r="O47" s="52">
        <f t="shared" si="2"/>
        <v>0</v>
      </c>
      <c r="P47" s="52">
        <f t="shared" si="3"/>
        <v>280</v>
      </c>
    </row>
    <row r="48" spans="1:16" s="31" customFormat="1" x14ac:dyDescent="0.2">
      <c r="A48" s="64">
        <v>13</v>
      </c>
      <c r="B48" s="59"/>
      <c r="C48" s="58" t="s">
        <v>63</v>
      </c>
      <c r="D48" s="54" t="s">
        <v>45</v>
      </c>
      <c r="E48" s="54">
        <v>10</v>
      </c>
      <c r="F48" s="51">
        <f t="shared" si="4"/>
        <v>0</v>
      </c>
      <c r="G48" s="52">
        <v>11</v>
      </c>
      <c r="H48" s="52"/>
      <c r="I48" s="51">
        <v>12.5</v>
      </c>
      <c r="J48" s="51"/>
      <c r="K48" s="52">
        <f t="shared" si="0"/>
        <v>12.5</v>
      </c>
      <c r="L48" s="52">
        <f t="shared" si="5"/>
        <v>0</v>
      </c>
      <c r="M48" s="52">
        <f t="shared" si="6"/>
        <v>0</v>
      </c>
      <c r="N48" s="52">
        <f t="shared" si="1"/>
        <v>125</v>
      </c>
      <c r="O48" s="52">
        <f t="shared" si="2"/>
        <v>0</v>
      </c>
      <c r="P48" s="52">
        <f t="shared" si="3"/>
        <v>125</v>
      </c>
    </row>
    <row r="49" spans="1:16" s="31" customFormat="1" x14ac:dyDescent="0.2">
      <c r="A49" s="64">
        <v>14</v>
      </c>
      <c r="B49" s="59"/>
      <c r="C49" s="58" t="s">
        <v>64</v>
      </c>
      <c r="D49" s="54" t="s">
        <v>45</v>
      </c>
      <c r="E49" s="54">
        <v>1</v>
      </c>
      <c r="F49" s="51">
        <f t="shared" si="4"/>
        <v>0</v>
      </c>
      <c r="G49" s="52">
        <v>11</v>
      </c>
      <c r="H49" s="52"/>
      <c r="I49" s="51">
        <v>300</v>
      </c>
      <c r="J49" s="51"/>
      <c r="K49" s="52">
        <f t="shared" si="0"/>
        <v>300</v>
      </c>
      <c r="L49" s="52">
        <f t="shared" si="5"/>
        <v>0</v>
      </c>
      <c r="M49" s="52">
        <f t="shared" si="6"/>
        <v>0</v>
      </c>
      <c r="N49" s="52">
        <f t="shared" si="1"/>
        <v>300</v>
      </c>
      <c r="O49" s="52">
        <f t="shared" si="2"/>
        <v>0</v>
      </c>
      <c r="P49" s="52">
        <f t="shared" si="3"/>
        <v>300</v>
      </c>
    </row>
    <row r="50" spans="1:16" s="1" customFormat="1" ht="12.75" customHeight="1" x14ac:dyDescent="0.2">
      <c r="A50" s="5"/>
      <c r="B50" s="8"/>
      <c r="C50" s="79" t="s">
        <v>15</v>
      </c>
      <c r="D50" s="80"/>
      <c r="E50" s="80"/>
      <c r="F50" s="80"/>
      <c r="G50" s="80"/>
      <c r="H50" s="80"/>
      <c r="I50" s="80"/>
      <c r="J50" s="80"/>
      <c r="K50" s="81"/>
      <c r="L50" s="9">
        <f>SUM(L13:L49)</f>
        <v>464.99999999999994</v>
      </c>
      <c r="M50" s="9">
        <f>SUM(M13:M49)</f>
        <v>5115</v>
      </c>
      <c r="N50" s="9">
        <f>SUM(N13:N49)</f>
        <v>5530.3600000000006</v>
      </c>
      <c r="O50" s="9">
        <f>SUM(O13:O49)</f>
        <v>4600</v>
      </c>
      <c r="P50" s="9">
        <f>SUM(P13:P49)</f>
        <v>15245.36</v>
      </c>
    </row>
    <row r="51" spans="1:16" s="13" customFormat="1" ht="12.75" customHeight="1" x14ac:dyDescent="0.2">
      <c r="A51" s="78" t="s">
        <v>12</v>
      </c>
      <c r="B51" s="78"/>
      <c r="C51" s="10"/>
      <c r="D51" s="10"/>
      <c r="E51" s="10"/>
      <c r="F51" s="11"/>
      <c r="G51" s="12"/>
    </row>
    <row r="52" spans="1:16" s="17" customFormat="1" ht="12.75" customHeight="1" x14ac:dyDescent="0.2">
      <c r="A52" s="19"/>
      <c r="B52" s="18"/>
      <c r="C52" s="14"/>
      <c r="D52" s="15"/>
      <c r="E52" s="15"/>
      <c r="F52" s="15"/>
      <c r="G52" s="16"/>
    </row>
    <row r="53" spans="1:16" s="1" customFormat="1" x14ac:dyDescent="0.2">
      <c r="B53" s="3"/>
      <c r="E53" s="2"/>
    </row>
    <row r="54" spans="1:16" s="1" customFormat="1" ht="12.75" customHeight="1" x14ac:dyDescent="0.2">
      <c r="A54" s="75"/>
      <c r="B54" s="75"/>
      <c r="C54" s="46"/>
      <c r="D54" s="20"/>
      <c r="E54" s="6"/>
      <c r="F54" s="6"/>
      <c r="G54" s="6"/>
      <c r="H54" s="2"/>
    </row>
    <row r="55" spans="1:16" s="1" customFormat="1" x14ac:dyDescent="0.2">
      <c r="A55" s="3"/>
      <c r="B55" s="3"/>
      <c r="C55" s="7" t="s">
        <v>5</v>
      </c>
      <c r="H55" s="2"/>
    </row>
    <row r="56" spans="1:16" s="1" customFormat="1" x14ac:dyDescent="0.2">
      <c r="A56" s="74"/>
      <c r="B56" s="74"/>
      <c r="C56" s="47"/>
      <c r="H56" s="2"/>
    </row>
    <row r="57" spans="1:16" s="1" customFormat="1" x14ac:dyDescent="0.2">
      <c r="A57" s="4"/>
      <c r="B57" s="4"/>
      <c r="C57" s="21"/>
      <c r="H57" s="2"/>
    </row>
    <row r="58" spans="1:16" s="1" customFormat="1" x14ac:dyDescent="0.2">
      <c r="A58" s="39"/>
      <c r="B58" s="3"/>
      <c r="E58" s="2"/>
    </row>
  </sheetData>
  <autoFilter ref="A11:P51" xr:uid="{00000000-0009-0000-0000-000000000000}"/>
  <mergeCells count="7">
    <mergeCell ref="B1:P1"/>
    <mergeCell ref="A56:B56"/>
    <mergeCell ref="A54:B54"/>
    <mergeCell ref="B2:P2"/>
    <mergeCell ref="B3:P3"/>
    <mergeCell ref="A51:B51"/>
    <mergeCell ref="C50:K50"/>
  </mergeCells>
  <dataValidations disablePrompts="1" count="2">
    <dataValidation type="list" allowBlank="1" showInputMessage="1" showErrorMessage="1" sqref="D13:D26" xr:uid="{00000000-0002-0000-0000-000000000000}">
      <formula1>$D$991:$D$1086</formula1>
    </dataValidation>
    <dataValidation type="list" allowBlank="1" showInputMessage="1" showErrorMessage="1" sqref="D27:D33" xr:uid="{00000000-0002-0000-0000-000001000000}">
      <formula1>$D$983:$D$1078</formula1>
    </dataValidation>
  </dataValidations>
  <pageMargins left="0.59055118110236227" right="0.19685039370078741" top="0.59055118110236227" bottom="0.35433070866141736" header="0.19685039370078741" footer="0.19685039370078741"/>
  <pageSetup paperSize="9" scale="85" firstPageNumber="7" orientation="landscape" useFirstPageNumber="1" r:id="rId1"/>
  <headerFooter>
    <oddHeader xml:space="preserve">&amp;L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ELT</vt:lpstr>
      <vt:lpstr>ELT!Drukas_apgabals</vt:lpstr>
      <vt:lpstr>ELT!Drukāt_virsrakstus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Projekts EAE</dc:creator>
  <cp:lastModifiedBy>Zane Pūcīte</cp:lastModifiedBy>
  <cp:lastPrinted>2020-11-06T14:40:44Z</cp:lastPrinted>
  <dcterms:created xsi:type="dcterms:W3CDTF">2005-05-23T04:50:33Z</dcterms:created>
  <dcterms:modified xsi:type="dcterms:W3CDTF">2021-06-08T13:13:11Z</dcterms:modified>
</cp:coreProperties>
</file>